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610" windowHeight="6390" tabRatio="667"/>
  </bookViews>
  <sheets>
    <sheet name="Pas_koptame" sheetId="21" r:id="rId1"/>
    <sheet name="Kopsavilkums" sheetId="23" r:id="rId2"/>
    <sheet name="1" sheetId="24" r:id="rId3"/>
    <sheet name="2" sheetId="25" r:id="rId4"/>
    <sheet name="3" sheetId="33" r:id="rId5"/>
    <sheet name="4" sheetId="26" r:id="rId6"/>
    <sheet name="5" sheetId="32" r:id="rId7"/>
    <sheet name="6" sheetId="35" r:id="rId8"/>
    <sheet name="7" sheetId="36" r:id="rId9"/>
    <sheet name="8" sheetId="31" r:id="rId10"/>
  </sheets>
  <externalReferences>
    <externalReference r:id="rId11"/>
  </externalReferences>
  <definedNames>
    <definedName name="e" localSheetId="7">#REF!</definedName>
    <definedName name="e" localSheetId="8">#REF!</definedName>
    <definedName name="e">#REF!</definedName>
    <definedName name="ergerg" localSheetId="7">#REF!</definedName>
    <definedName name="ergerg" localSheetId="8">#REF!</definedName>
    <definedName name="ergerg">#REF!</definedName>
    <definedName name="Excel_BuiltIn__FilterDatabase" localSheetId="2">#REF!</definedName>
    <definedName name="Excel_BuiltIn__FilterDatabase" localSheetId="3">#REF!</definedName>
    <definedName name="Excel_BuiltIn__FilterDatabase" localSheetId="5">#REF!</definedName>
    <definedName name="Excel_BuiltIn__FilterDatabase" localSheetId="6">#REF!</definedName>
    <definedName name="Excel_BuiltIn__FilterDatabase" localSheetId="7">#REF!</definedName>
    <definedName name="Excel_BuiltIn__FilterDatabase" localSheetId="8">#REF!</definedName>
    <definedName name="Excel_BuiltIn__FilterDatabase" localSheetId="9">#REF!</definedName>
    <definedName name="Excel_BuiltIn__FilterDatabase" localSheetId="1">#REF!</definedName>
    <definedName name="Excel_BuiltIn__FilterDatabase">#REF!</definedName>
    <definedName name="Excel_BuiltIn__FilterDatabase_1" localSheetId="2">#REF!</definedName>
    <definedName name="Excel_BuiltIn__FilterDatabase_1" localSheetId="3">#REF!</definedName>
    <definedName name="Excel_BuiltIn__FilterDatabase_1" localSheetId="5">#REF!</definedName>
    <definedName name="Excel_BuiltIn__FilterDatabase_1" localSheetId="6">#REF!</definedName>
    <definedName name="Excel_BuiltIn__FilterDatabase_1" localSheetId="7">#REF!</definedName>
    <definedName name="Excel_BuiltIn__FilterDatabase_1" localSheetId="8">#REF!</definedName>
    <definedName name="Excel_BuiltIn__FilterDatabase_1" localSheetId="9">#REF!</definedName>
    <definedName name="Excel_BuiltIn__FilterDatabase_1" localSheetId="1">#REF!</definedName>
    <definedName name="Excel_BuiltIn__FilterDatabase_1">#REF!</definedName>
    <definedName name="Excel_BuiltIn__FilterDatabase_2" localSheetId="2">#REF!</definedName>
    <definedName name="Excel_BuiltIn__FilterDatabase_2" localSheetId="3">#REF!</definedName>
    <definedName name="Excel_BuiltIn__FilterDatabase_2" localSheetId="5">#REF!</definedName>
    <definedName name="Excel_BuiltIn__FilterDatabase_2" localSheetId="6">#REF!</definedName>
    <definedName name="Excel_BuiltIn__FilterDatabase_2" localSheetId="7">#REF!</definedName>
    <definedName name="Excel_BuiltIn__FilterDatabase_2" localSheetId="8">#REF!</definedName>
    <definedName name="Excel_BuiltIn__FilterDatabase_2" localSheetId="9">#REF!</definedName>
    <definedName name="Excel_BuiltIn__FilterDatabase_2" localSheetId="1">#REF!</definedName>
    <definedName name="Excel_BuiltIn__FilterDatabase_2">#REF!</definedName>
    <definedName name="Excel_BuiltIn__FilterDatabase_3" localSheetId="2">#REF!</definedName>
    <definedName name="Excel_BuiltIn__FilterDatabase_3" localSheetId="3">#REF!</definedName>
    <definedName name="Excel_BuiltIn__FilterDatabase_3" localSheetId="5">#REF!</definedName>
    <definedName name="Excel_BuiltIn__FilterDatabase_3" localSheetId="6">#REF!</definedName>
    <definedName name="Excel_BuiltIn__FilterDatabase_3" localSheetId="7">#REF!</definedName>
    <definedName name="Excel_BuiltIn__FilterDatabase_3" localSheetId="8">#REF!</definedName>
    <definedName name="Excel_BuiltIn__FilterDatabase_3" localSheetId="9">#REF!</definedName>
    <definedName name="Excel_BuiltIn__FilterDatabase_3">#REF!</definedName>
    <definedName name="Excel_BuiltIn_Print_Titles_1" localSheetId="2">#REF!</definedName>
    <definedName name="Excel_BuiltIn_Print_Titles_1" localSheetId="3">#REF!</definedName>
    <definedName name="Excel_BuiltIn_Print_Titles_1" localSheetId="5">#REF!</definedName>
    <definedName name="Excel_BuiltIn_Print_Titles_1" localSheetId="6">#REF!</definedName>
    <definedName name="Excel_BuiltIn_Print_Titles_1" localSheetId="7">#REF!</definedName>
    <definedName name="Excel_BuiltIn_Print_Titles_1" localSheetId="8">#REF!</definedName>
    <definedName name="Excel_BuiltIn_Print_Titles_1" localSheetId="9">#REF!</definedName>
    <definedName name="Excel_BuiltIn_Print_Titles_1">#REF!</definedName>
    <definedName name="Excel_BuiltIn_Print_Titles_2" localSheetId="2">#REF!</definedName>
    <definedName name="Excel_BuiltIn_Print_Titles_2" localSheetId="3">#REF!</definedName>
    <definedName name="Excel_BuiltIn_Print_Titles_2" localSheetId="5">#REF!</definedName>
    <definedName name="Excel_BuiltIn_Print_Titles_2" localSheetId="6">#REF!</definedName>
    <definedName name="Excel_BuiltIn_Print_Titles_2" localSheetId="7">#REF!</definedName>
    <definedName name="Excel_BuiltIn_Print_Titles_2" localSheetId="8">#REF!</definedName>
    <definedName name="Excel_BuiltIn_Print_Titles_2" localSheetId="9">#REF!</definedName>
    <definedName name="Excel_BuiltIn_Print_Titles_2">#REF!</definedName>
    <definedName name="Excel_BuiltIn_Print_Titles_3" localSheetId="2">'1'!#REF!</definedName>
    <definedName name="Excel_BuiltIn_Print_Titles_3" localSheetId="3">'2'!#REF!</definedName>
    <definedName name="Excel_BuiltIn_Print_Titles_3" localSheetId="5">'4'!#REF!</definedName>
    <definedName name="Excel_BuiltIn_Print_Titles_3" localSheetId="6">'5'!#REF!</definedName>
    <definedName name="Excel_BuiltIn_Print_Titles_3" localSheetId="7">'6'!#REF!</definedName>
    <definedName name="Excel_BuiltIn_Print_Titles_3" localSheetId="8">'7'!#REF!</definedName>
    <definedName name="Excel_BuiltIn_Print_Titles_3" localSheetId="9">'8'!#REF!</definedName>
    <definedName name="Excel_BuiltIn_Print_Titles_3" localSheetId="1">'[1]1-1'!#REF!</definedName>
    <definedName name="Excel_BuiltIn_Print_Titles_3">#REF!</definedName>
    <definedName name="Excel_BuiltIn_Print_Titles_3_1" localSheetId="2">'1'!#REF!</definedName>
    <definedName name="Excel_BuiltIn_Print_Titles_3_1" localSheetId="3">'2'!#REF!</definedName>
    <definedName name="Excel_BuiltIn_Print_Titles_3_1" localSheetId="5">'4'!#REF!</definedName>
    <definedName name="Excel_BuiltIn_Print_Titles_3_1" localSheetId="6">'5'!#REF!</definedName>
    <definedName name="Excel_BuiltIn_Print_Titles_3_1" localSheetId="7">'6'!#REF!</definedName>
    <definedName name="Excel_BuiltIn_Print_Titles_3_1" localSheetId="8">'7'!#REF!</definedName>
    <definedName name="Excel_BuiltIn_Print_Titles_3_1" localSheetId="9">'8'!#REF!</definedName>
    <definedName name="Excel_BuiltIn_Print_Titles_3_1" localSheetId="1">'[1]1-1'!#REF!</definedName>
    <definedName name="Excel_BuiltIn_Print_Titles_3_1">#REF!</definedName>
    <definedName name="ggrg" localSheetId="7">#REF!</definedName>
    <definedName name="ggrg" localSheetId="8">#REF!</definedName>
    <definedName name="ggrg">#REF!</definedName>
    <definedName name="_xlnm.Print_Area" localSheetId="2">'1'!$A$1:$P$77</definedName>
    <definedName name="_xlnm.Print_Area" localSheetId="3">'2'!$A$1:$P$60</definedName>
    <definedName name="_xlnm.Print_Area" localSheetId="5">'4'!$A$1:$P$38</definedName>
    <definedName name="_xlnm.Print_Area" localSheetId="6">'5'!$A$1:$P$82</definedName>
    <definedName name="_xlnm.Print_Area" localSheetId="7">'6'!$A$1:$P$30</definedName>
    <definedName name="_xlnm.Print_Area" localSheetId="8">'7'!$A$1:$P$57</definedName>
    <definedName name="_xlnm.Print_Area" localSheetId="9">'8'!$A$1:$P$34</definedName>
    <definedName name="_xlnm.Print_Area" localSheetId="1">Kopsavilkums!$A$1:$H$34</definedName>
    <definedName name="_xlnm.Print_Area" localSheetId="0">Pas_koptame!$A$1:$C$31</definedName>
    <definedName name="t" localSheetId="7">#REF!</definedName>
    <definedName name="t" localSheetId="8">#REF!</definedName>
    <definedName name="t">#REF!</definedName>
    <definedName name="w" localSheetId="7">#REF!</definedName>
    <definedName name="w" localSheetId="8">#REF!</definedName>
    <definedName name="w">#REF!</definedName>
  </definedNames>
  <calcPr calcId="125725"/>
</workbook>
</file>

<file path=xl/calcChain.xml><?xml version="1.0" encoding="utf-8"?>
<calcChain xmlns="http://schemas.openxmlformats.org/spreadsheetml/2006/main">
  <c r="E63" i="32"/>
  <c r="E30" i="24" l="1"/>
  <c r="M11" i="36" l="1"/>
  <c r="L50" l="1"/>
  <c r="N50" l="1"/>
  <c r="O50" l="1"/>
  <c r="M50"/>
  <c r="P50" l="1"/>
  <c r="N10" s="1"/>
  <c r="M11" i="35" l="1"/>
  <c r="N23" l="1"/>
  <c r="L23"/>
  <c r="M23" l="1"/>
  <c r="O23" l="1"/>
  <c r="P23" l="1"/>
  <c r="N10" s="1"/>
  <c r="M11" i="33" l="1"/>
  <c r="E62" i="32"/>
  <c r="E19" i="33" l="1"/>
  <c r="E48" i="25"/>
  <c r="N24" i="33" l="1"/>
  <c r="L24"/>
  <c r="M24"/>
  <c r="O24"/>
  <c r="L75" i="32"/>
  <c r="P24" i="33" l="1"/>
  <c r="N10" l="1"/>
  <c r="C6" i="24" l="1"/>
  <c r="C6" i="25" s="1"/>
  <c r="C6" i="26" s="1"/>
  <c r="C6" i="36" s="1"/>
  <c r="C5" i="23"/>
  <c r="C7" i="24" s="1"/>
  <c r="C7" i="25" s="1"/>
  <c r="C7" i="26" s="1"/>
  <c r="C7" i="36" s="1"/>
  <c r="C3" i="23"/>
  <c r="C5" i="24" s="1"/>
  <c r="C5" i="25" s="1"/>
  <c r="C5" i="26" s="1"/>
  <c r="C5" i="36" s="1"/>
  <c r="C6" i="35" l="1"/>
  <c r="C7"/>
  <c r="C5"/>
  <c r="C6" i="32"/>
  <c r="C6" i="33"/>
  <c r="C5" i="32"/>
  <c r="C5" i="33"/>
  <c r="C7" i="32"/>
  <c r="C7" i="33"/>
  <c r="E26" i="25"/>
  <c r="C7" i="31" l="1"/>
  <c r="C6"/>
  <c r="C5"/>
  <c r="N26" l="1"/>
  <c r="L26"/>
  <c r="P25"/>
  <c r="M26" l="1"/>
  <c r="O26"/>
  <c r="N75" i="32" l="1"/>
  <c r="M75"/>
  <c r="O75"/>
  <c r="E41" i="25"/>
  <c r="E35"/>
  <c r="E9" i="23"/>
  <c r="M11" i="32"/>
  <c r="M11" i="31"/>
  <c r="M11" i="26"/>
  <c r="M11" i="24"/>
  <c r="E61"/>
  <c r="P75" i="32" l="1"/>
  <c r="O30" i="26"/>
  <c r="E21" i="25"/>
  <c r="E18"/>
  <c r="N10" i="32" l="1"/>
  <c r="M30" i="26"/>
  <c r="L30" l="1"/>
  <c r="E47" i="24"/>
  <c r="N30" i="26" l="1"/>
  <c r="P30" l="1"/>
  <c r="C21" i="23"/>
  <c r="N54" i="25" l="1"/>
  <c r="N10" i="24" l="1"/>
  <c r="L54" i="25"/>
  <c r="M54"/>
  <c r="O54"/>
  <c r="P54" l="1"/>
  <c r="N10" l="1"/>
  <c r="P26" i="31" l="1"/>
  <c r="N10" l="1"/>
  <c r="N10" i="26"/>
  <c r="C18" i="21" l="1"/>
  <c r="C19" s="1"/>
  <c r="C21" s="1"/>
  <c r="C22" s="1"/>
</calcChain>
</file>

<file path=xl/sharedStrings.xml><?xml version="1.0" encoding="utf-8"?>
<sst xmlns="http://schemas.openxmlformats.org/spreadsheetml/2006/main" count="960" uniqueCount="384">
  <si>
    <t>Kods</t>
  </si>
  <si>
    <t>Mērvienība</t>
  </si>
  <si>
    <t>Daudzums</t>
  </si>
  <si>
    <t>m3</t>
  </si>
  <si>
    <t>m2</t>
  </si>
  <si>
    <t>m</t>
  </si>
  <si>
    <t>kg</t>
  </si>
  <si>
    <t>Vienības izmaksas</t>
  </si>
  <si>
    <t>Kopā uz visu apjomu</t>
  </si>
  <si>
    <t>l</t>
  </si>
  <si>
    <t>APSTIPRINU</t>
  </si>
  <si>
    <t>_____. gada ____  _________________</t>
  </si>
  <si>
    <t xml:space="preserve">Nr. p. k. </t>
  </si>
  <si>
    <t>Objekta nosaukums</t>
  </si>
  <si>
    <t>Kopā</t>
  </si>
  <si>
    <t>PVN (21%)</t>
  </si>
  <si>
    <t>PAVISAM BŪVNIECĪBAS IZMAKSAS</t>
  </si>
  <si>
    <t>Sastādīja:</t>
  </si>
  <si>
    <t>Pārbaudīja:</t>
  </si>
  <si>
    <t>(pasūtītāja paraksts un tā atšifrējums)</t>
  </si>
  <si>
    <t>z.v.</t>
  </si>
  <si>
    <t>Darba nosaukums</t>
  </si>
  <si>
    <t>Būves nosaukums:</t>
  </si>
  <si>
    <t>Objekta nosaukums:</t>
  </si>
  <si>
    <t>Objekta adrese:</t>
  </si>
  <si>
    <t>Pasūtījuma Nr.</t>
  </si>
  <si>
    <t>Nr.p.k</t>
  </si>
  <si>
    <t>laika
norma
(c/h)</t>
  </si>
  <si>
    <t>darb-
ietilpība
(c/h)</t>
  </si>
  <si>
    <t>Būvniecības koptāme</t>
  </si>
  <si>
    <t xml:space="preserve">Būves adrese:   </t>
  </si>
  <si>
    <t>Tāmes izmaksas:</t>
  </si>
  <si>
    <t>KOPSAVILKUMA APRĒĶINI PA DARBU VAI KONSTRUKTĪVO ELEMENTU VEIDIEM</t>
  </si>
  <si>
    <t>Kopējā darbietilpība, c/h</t>
  </si>
  <si>
    <t>Nr.p.k.</t>
  </si>
  <si>
    <t>Kods, tāmes Nr.</t>
  </si>
  <si>
    <t>Darba veids, vai konstruktīvā elementa nosaukums</t>
  </si>
  <si>
    <t>Tai skaitā</t>
  </si>
  <si>
    <t>Darbietilpība (c/h)</t>
  </si>
  <si>
    <t>KOPĀ :</t>
  </si>
  <si>
    <t>Pavisam kopā</t>
  </si>
  <si>
    <t>Sastādīja</t>
  </si>
  <si>
    <t>Pārbaudīja</t>
  </si>
  <si>
    <t>Lokālā tāme Nr. 1</t>
  </si>
  <si>
    <t>Lokālā tāme Nr. 2</t>
  </si>
  <si>
    <t>Lokālā tāme Nr. 3</t>
  </si>
  <si>
    <t>Lokālā tāme Nr. 4</t>
  </si>
  <si>
    <t>gab.</t>
  </si>
  <si>
    <t>mēn.</t>
  </si>
  <si>
    <t>obj.</t>
  </si>
  <si>
    <t>Fasādes siltināšana</t>
  </si>
  <si>
    <t>Betons B7,5</t>
  </si>
  <si>
    <t>Būvlaukuma ierīkošana, uzturēšana</t>
  </si>
  <si>
    <t>Difūzijas lenta (iekšpuse)</t>
  </si>
  <si>
    <t>Tranšejas izrakšana gar pamatiem</t>
  </si>
  <si>
    <t>Drenējoša smilts</t>
  </si>
  <si>
    <t>Zemes planēšana no atgūtā materiāla</t>
  </si>
  <si>
    <t>Zālāja atjaunošana</t>
  </si>
  <si>
    <t>Sastatņu noma, montāža, demontāža</t>
  </si>
  <si>
    <t>Fasādes sagatavošana siltināšanai</t>
  </si>
  <si>
    <t>Fasādes sienu attīrīšana no mikroorganismiem un netīrumiem</t>
  </si>
  <si>
    <t>Vēja izolācijas lenta (ārpuse)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</si>
  <si>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</si>
  <si>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</si>
  <si>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</si>
  <si>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</si>
  <si>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</si>
  <si>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</si>
  <si>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</si>
  <si>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</si>
  <si>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</si>
  <si>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2.5</t>
  </si>
  <si>
    <t>2.6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</si>
  <si>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</si>
  <si>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</si>
  <si>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</si>
  <si>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</si>
  <si>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</si>
  <si>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</si>
  <si>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</si>
  <si>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</si>
  <si>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</si>
  <si>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</si>
  <si>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</si>
  <si>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5.1</t>
  </si>
  <si>
    <t>5.2</t>
  </si>
  <si>
    <t>5.3</t>
  </si>
  <si>
    <t>6.1</t>
  </si>
  <si>
    <t>1.7</t>
  </si>
  <si>
    <t>1.8</t>
  </si>
  <si>
    <t>Tualetes uzstādīšana, apkalpošana</t>
  </si>
  <si>
    <t>Žoga uzstādīšana, transportēšana, īre</t>
  </si>
  <si>
    <t>Būvgružu konteiners</t>
  </si>
  <si>
    <t>Būvlaukuma apsargāšana</t>
  </si>
  <si>
    <t>Pagaidu elektropieslēgums un maksa</t>
  </si>
  <si>
    <t>Pagaidu ūdens ņemšanas vietas izveide, maksa</t>
  </si>
  <si>
    <t>kompl.</t>
  </si>
  <si>
    <t>tm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</si>
  <si>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</si>
  <si>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</si>
  <si>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</si>
  <si>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</si>
  <si>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</si>
  <si>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</si>
  <si>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</si>
  <si>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</si>
  <si>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</si>
  <si>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</si>
  <si>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</si>
  <si>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Esošā seguma un lāseņu demontāža</t>
  </si>
  <si>
    <t>Bitumena ruļļu materiāls divās kārtās</t>
  </si>
  <si>
    <t>Lokālā tāme Nr. 5</t>
  </si>
  <si>
    <t>Cokola siltināšana</t>
  </si>
  <si>
    <t>1.9</t>
  </si>
  <si>
    <t>1.10</t>
  </si>
  <si>
    <t>Betonēto plātņu virsmas attīrīšana no netīrumiem un mikroorganismiem</t>
  </si>
  <si>
    <t>4.4</t>
  </si>
  <si>
    <t>4.5</t>
  </si>
  <si>
    <t>4.6</t>
  </si>
  <si>
    <t>gb</t>
  </si>
  <si>
    <t>Cokola sienu attīrīšana, nenoturīga apmetuma atkalšana</t>
  </si>
  <si>
    <t>Izlīdzinošā kārta bruģakmens ieklāšanai - smalkas smiltis</t>
  </si>
  <si>
    <t>Dzīvojamo vagoniņu īre, uzstādīšana, transportēšana</t>
  </si>
  <si>
    <t>Logi, durvis</t>
  </si>
  <si>
    <r>
      <t>Objekta izmaksas (</t>
    </r>
    <r>
      <rPr>
        <i/>
        <sz val="10"/>
        <rFont val="Arial Narrow"/>
        <family val="2"/>
        <charset val="186"/>
      </rPr>
      <t>EUR</t>
    </r>
    <r>
      <rPr>
        <sz val="10"/>
        <rFont val="Arial Narrow"/>
        <family val="2"/>
        <charset val="186"/>
      </rPr>
      <t>)</t>
    </r>
  </si>
  <si>
    <t>Par kopējo summu, EUR</t>
  </si>
  <si>
    <t>Tāmes izmaksas (EUR)</t>
  </si>
  <si>
    <t>darba alga (EUR)</t>
  </si>
  <si>
    <t>mehānismi (EUR)</t>
  </si>
  <si>
    <t>EUR</t>
  </si>
  <si>
    <t>darba samaksas likme (EUR/h)</t>
  </si>
  <si>
    <t>darba
alga
(EUR)</t>
  </si>
  <si>
    <t>mehā-
nismi
(EUR)</t>
  </si>
  <si>
    <t>Kopā
(EUR)</t>
  </si>
  <si>
    <t>Summa
(EUR)</t>
  </si>
  <si>
    <t>Lampu, Informatīvo plākšņu, numura zīmju, karoga turētāja noņemšana pirms renovācijas, atpakaļ montāža pēc renovācijas, stiprinājumi</t>
  </si>
  <si>
    <t>Ailu siltināšana</t>
  </si>
  <si>
    <t>Cokola nomales izveide no bruģakmens</t>
  </si>
  <si>
    <t>Ieejas laukumu un pakāpienu attīrīšana, atjaunošana, flīzēšana ar salizturīgām flīzēm</t>
  </si>
  <si>
    <t>Jaunu logu bloku un durvju uzstādīšana, iekšējo ailu apdare</t>
  </si>
  <si>
    <t>Metāla kronšteini skārda lāsenes noturībai</t>
  </si>
  <si>
    <t>Ielu laternu statīvs/turētājs priekš ielu laternām,stiprināms pie sienas</t>
  </si>
  <si>
    <t>Papildelementi</t>
  </si>
  <si>
    <t>Led plafonlampa ar kustību sensoru 15W</t>
  </si>
  <si>
    <t>21-00000</t>
  </si>
  <si>
    <t>Cokola un pamatu gruntēšana un apdare</t>
  </si>
  <si>
    <t>Elektroinstalācjas nomaiņa LED ielu laternai (Kabelis CYKY-J 3x1,5, ieskaitot stiprinājumus pie mūra sienas)</t>
  </si>
  <si>
    <t>Apakšpuse:</t>
  </si>
  <si>
    <t>Virspuse:</t>
  </si>
  <si>
    <t>8.12</t>
  </si>
  <si>
    <t>Daudzdzīvokļu dzīvojamās mājas fasādes vienkāršotā atjaunošana</t>
  </si>
  <si>
    <t>Ekstrudēts putu polistirols 100 mm (λ≤0,04 W/mK)</t>
  </si>
  <si>
    <t>Stiklašķiedras siets 160 gr/m2</t>
  </si>
  <si>
    <t>Šķembu maisījums 0-45 mm</t>
  </si>
  <si>
    <t>Betona apmale 8x20 cm, iegremdēta</t>
  </si>
  <si>
    <t>Bruģakmens, B=60 mm, pelēks</t>
  </si>
  <si>
    <t>Neslīdošas akmens masas flīzes 150x150 mm, ieskaitot izšuvošanu</t>
  </si>
  <si>
    <t>Stiklaškiedras siets 160 gr/m2</t>
  </si>
  <si>
    <t>Jaunu skārda palodžu uzstādīšana (platumus precizēt pēc siltināšanas - 33-35 cm)</t>
  </si>
  <si>
    <t>50W (6000Lm) LED Premium SMD ielu laterna, silti balta 3000K, diodes, P65</t>
  </si>
  <si>
    <t>Pagraba griestu siltināšana ar minerālvates lamelēm h=100 mm</t>
  </si>
  <si>
    <t>Cokolstāvs</t>
  </si>
  <si>
    <t>3.9</t>
  </si>
  <si>
    <t>Fasādes un ailu armešana ar sietu līmjavā</t>
  </si>
  <si>
    <t>9.1</t>
  </si>
  <si>
    <t>6.2</t>
  </si>
  <si>
    <t>1.11</t>
  </si>
  <si>
    <t>1.12</t>
  </si>
  <si>
    <t>Logu, durvju, lūku un vēdināšanas restu nomaiņa</t>
  </si>
  <si>
    <t>Jumta pārbūve</t>
  </si>
  <si>
    <t>1.13</t>
  </si>
  <si>
    <t>Šķērslatojuma 32x100 ar soli 400 izbūve</t>
  </si>
  <si>
    <t>Profilēto metāla lokšņu segums-T20-24W-1100</t>
  </si>
  <si>
    <t>Vēdināšanas skursteņu remonts</t>
  </si>
  <si>
    <t>1.15</t>
  </si>
  <si>
    <t>Bēniņu siltināšana</t>
  </si>
  <si>
    <t>Pretvēja izolācijas plēve JUTADACH-115 vai līdzvērtīga</t>
  </si>
  <si>
    <t>Bēniņu laipu izbūve</t>
  </si>
  <si>
    <t>Citi darbi</t>
  </si>
  <si>
    <t>Siltināta koka konstrukcijas bēniņu lūka, U≤ 1,6 W/(m2*K) montāža</t>
  </si>
  <si>
    <t>1.16</t>
  </si>
  <si>
    <t>1.17</t>
  </si>
  <si>
    <t>Betona tekņu ūdens atvadīšanai no ēkas uzstādīšana, bloki 800x200x80</t>
  </si>
  <si>
    <t>Šķembu pamatu teknēm izbūve, h=20 cm</t>
  </si>
  <si>
    <t xml:space="preserve">Būvlaukuma sakārtošana pēc objekta pabeigšanas </t>
  </si>
  <si>
    <t>Jaunas skārda palodzes, Pural, stiprinājumi</t>
  </si>
  <si>
    <t>Enkuros iekārta skārda tekne, d=100 mm, PURAL</t>
  </si>
  <si>
    <t>Krāsota skārda lāsenis, PURAL</t>
  </si>
  <si>
    <t>Karoga kāta turētājs</t>
  </si>
  <si>
    <t>4.7</t>
  </si>
  <si>
    <t>Kājslauķu uzstādīšana, 750x500 mm</t>
  </si>
  <si>
    <t>gab</t>
  </si>
  <si>
    <t>Izlocīta skārda lāsene, PURAL, (0.3 m2/tm)</t>
  </si>
  <si>
    <t>Lietus ūdens tekne ∅150 mm, PURAL, regulējama enkuros</t>
  </si>
  <si>
    <t xml:space="preserve">Lietus ūdens noteka ∅120 mm, PURAL, ieskaitot stiprinājumus </t>
  </si>
  <si>
    <t>Vēja dēļus nosedzošais skārda elements, PURAL, (0.35 m2/tm)</t>
  </si>
  <si>
    <t>Jumta kori nosedzošais skārda elements, PURAL, (0.25 m2/tm)</t>
  </si>
  <si>
    <t>Ūdensapgāde un kanalizācija</t>
  </si>
  <si>
    <t>gb.</t>
  </si>
  <si>
    <t>Tiešās izmaksas kopā, t. sk. darba devēja sociālais nodoklis (%)</t>
  </si>
  <si>
    <t xml:space="preserve"> 1.9</t>
  </si>
  <si>
    <t xml:space="preserve"> 2.11</t>
  </si>
  <si>
    <t xml:space="preserve"> 2.12</t>
  </si>
  <si>
    <t xml:space="preserve"> 2.13</t>
  </si>
  <si>
    <t xml:space="preserve"> 2.16</t>
  </si>
  <si>
    <t>Montāžas materiāli, palīgmateriāli, dažādi profili, stiprinājumi u.c.nepieciešamie materiāli</t>
  </si>
  <si>
    <t>Iekšējās palodzes 20 cm platumā, stiprinājumi</t>
  </si>
  <si>
    <t>Apkure</t>
  </si>
  <si>
    <t>Lokālā tāme Nr. 8</t>
  </si>
  <si>
    <t>Vēdināšanas skursteņu kanālu tīrīšana</t>
  </si>
  <si>
    <t>9.2</t>
  </si>
  <si>
    <t>9.3</t>
  </si>
  <si>
    <t>9.4</t>
  </si>
  <si>
    <t>9.5</t>
  </si>
  <si>
    <t>Fasādes dekoratīvais apmetums</t>
  </si>
  <si>
    <t>Blaumaņa  iela 6 , Koknese, LV-5113</t>
  </si>
  <si>
    <t>Daudzdzīvokļu dzīvojamās mājas fasādes vienkāršotā atjaunošana, 
kad. Nr. 3260 013 0265</t>
  </si>
  <si>
    <t xml:space="preserve">Siltinājumu nosedzošais skārda elements, Pural, platums 20 cm, stiprinājumi </t>
  </si>
  <si>
    <t>Ieeju mezglu uzjumteņu remonts</t>
  </si>
  <si>
    <t>Ēkas karnīžu elementu nozāģēšana (nokalšana) sienas plaknes līmenī</t>
  </si>
  <si>
    <t>Betonēto plātņu virsmas attīrīšana (no abām pusēm)</t>
  </si>
  <si>
    <t>Esošas betona nomales, ieskaitot metāla tekni, demontāža, utilizācija</t>
  </si>
  <si>
    <t>Aizmūrēto pagraba logu aiļu atjaunošana (mūra demontāža)</t>
  </si>
  <si>
    <t>Liekās grunts aizvešana</t>
  </si>
  <si>
    <t>Jumta seguma demontāža līdz pārseguma paneļiem un nesošajām ārsienām, ieskaitot lietusūdens notekas, atgūto materiālu utilizācija</t>
  </si>
  <si>
    <t>Nesošo sienu piemūrēšana, 380 mm</t>
  </si>
  <si>
    <t>Stabiņu zem koptura statņiem mūrēšana</t>
  </si>
  <si>
    <t>Armatūra, ∅10 B500B</t>
  </si>
  <si>
    <t>Armatūra, ∅6 B500B</t>
  </si>
  <si>
    <t>Vītņstienis AM16,L=450+HIT-HY270</t>
  </si>
  <si>
    <t>Betons C20/25</t>
  </si>
  <si>
    <t>Dzelzsbetona joslas DJ-1 betonēšana</t>
  </si>
  <si>
    <t>Dzelzsbetona joslas DJ-2 betonēšana</t>
  </si>
  <si>
    <t>Dzelzsbetona joslas DJ-3 betonēšana (divas)</t>
  </si>
  <si>
    <t>Vītņstienis AM16,L=300+HIT-HY270</t>
  </si>
  <si>
    <t>Tērauda loksne 60x6</t>
  </si>
  <si>
    <t>Bultskrūve M16, L=210</t>
  </si>
  <si>
    <t>Dzelzsbetona joslas DJ-4 betonēšana (12 gab.)</t>
  </si>
  <si>
    <t>Spāres 50x200</t>
  </si>
  <si>
    <t>Mūrlatas 150x150</t>
  </si>
  <si>
    <t>Saites 50x150</t>
  </si>
  <si>
    <t>Kopturis 150x200</t>
  </si>
  <si>
    <t>Koptura rokas 100x100</t>
  </si>
  <si>
    <t>Spāres rokas 50x150</t>
  </si>
  <si>
    <t>Mūrlata 100x50</t>
  </si>
  <si>
    <t>Lata 100x50</t>
  </si>
  <si>
    <t>Bultskrūve M16, L=150</t>
  </si>
  <si>
    <t>Skavas kokam D8 200x80</t>
  </si>
  <si>
    <t>Antikondensāta plēves ieklāšana un stiprināšana pie spārēm ar latām 30x50</t>
  </si>
  <si>
    <t>Jumta lūkas  (min. 60x80 cm) izbūve, pie lūkas izbūvētas stacionāras, vertikālas metāla kāpnes</t>
  </si>
  <si>
    <t>Vēja kastes apšuvums, ēvelēti dēļi 25x100</t>
  </si>
  <si>
    <t>Ēkas galu aizšūšana ar TEMPSI loksnēm, b=14 mm</t>
  </si>
  <si>
    <t>Vēdināšanas cuku kolektoru ar izvadu ∅400 mm izgatavošana un uzstādīšana, skārds ar PE pārklājumu, krāsa RAL7024</t>
  </si>
  <si>
    <t>Kanalizācijas stāvvadu ventilācijas cauruļu D100 pagarināšana un izvadīšana virs jumta, caurules ar nosedzošu jumtiņu</t>
  </si>
  <si>
    <t>Rotējošs deflektors, TURBOWENT vai analogs, tā montāža</t>
  </si>
  <si>
    <t>Gaisa pieplūdes vārstu VTK-100 montāža</t>
  </si>
  <si>
    <t>Aciņas ap bēniņu lūku izbūve no 20 mm bieza mitrumizturīga saplākšņa, h=45 cm, nostiprināšana</t>
  </si>
  <si>
    <t>Siltinājums - beramā akmens vate 250 mm biezumā (pēc rukuma), λ=0,037 W/mk</t>
  </si>
  <si>
    <t>Statņu 150x150, l=180 montāža ar leņķprofilu uz ruberoida izolācijas</t>
  </si>
  <si>
    <t>Brusu 75x120 montāža</t>
  </si>
  <si>
    <t>Dēļu 30x150, l=0,8 m klājums</t>
  </si>
  <si>
    <t>Jumta koka konstrukciju montāža no kokmeteriāliem, kas apstrādāti ar antipirēniem un prettrupes materiāliem</t>
  </si>
  <si>
    <t>Pagraba vēdināšanas reste ar pretinsektu sietu (R-1  750x4050) montāža</t>
  </si>
  <si>
    <t>Metāla konstrukcijas reste ar pretinsektu sietu (R-2  550x500) montāža</t>
  </si>
  <si>
    <r>
      <t xml:space="preserve">Fasādes siltināšana  ar 150 mm cieto akmens vati, </t>
    </r>
    <r>
      <rPr>
        <sz val="10"/>
        <rFont val="Arial Narrow"/>
        <family val="2"/>
        <charset val="204"/>
      </rPr>
      <t>λ</t>
    </r>
    <r>
      <rPr>
        <sz val="10"/>
        <rFont val="Arial Narrow"/>
        <family val="2"/>
        <charset val="186"/>
      </rPr>
      <t>=0,037 W/mk</t>
    </r>
  </si>
  <si>
    <t>būvizstrādājumi (EUR)</t>
  </si>
  <si>
    <t>būv-izstrādājumi 
(EUR)</t>
  </si>
  <si>
    <t>vieta</t>
  </si>
  <si>
    <t>T3, T4 sistēmas</t>
  </si>
  <si>
    <t>Izolācija Armacell TUBOLIT DG TL-22/20-DG, grūti degoša</t>
  </si>
  <si>
    <t>Izolācija Armacell TUBOLIT DG TL-28/20-DG, grūti degoša</t>
  </si>
  <si>
    <t>Izolācija Armacell TUBOLIT DG TL-35/20-DG, grūti degoša</t>
  </si>
  <si>
    <t>Izolācija Armacell TUBOLIT DG TL-65/20-DG, grūti degoša</t>
  </si>
  <si>
    <t>Montāžas un palīgmateriāli, stiprinājumi, ugunsdrošības mastika u.c.nepieciešamie materiāli</t>
  </si>
  <si>
    <t>Tērauda karbona caurule DN 15x 1 .2</t>
  </si>
  <si>
    <t>Tērauda karbona caurule DN 18 x 1 .2</t>
  </si>
  <si>
    <t>Tērauda karbona caurule DN 22 x 1 .5</t>
  </si>
  <si>
    <t>Karbona cauruļu fasondaļas</t>
  </si>
  <si>
    <t>Lodveida ventilis DN 15</t>
  </si>
  <si>
    <t>Lodveida ventilis DN 20</t>
  </si>
  <si>
    <t xml:space="preserve">Noslēgventilis DN 25 PN30 </t>
  </si>
  <si>
    <t>"Oventrop" balansējošais  ventilis  Hydrocontrol VTR DN 15</t>
  </si>
  <si>
    <t>"Oventrop" balansējošais  ventilis  Hydrocontrol VTR DN 25</t>
  </si>
  <si>
    <t>Tukšošanas krāns DN 15 ar apsaisti</t>
  </si>
  <si>
    <t xml:space="preserve">Atgaisotāji 1/2" </t>
  </si>
  <si>
    <r>
      <rPr>
        <sz val="10"/>
        <rFont val="Arial"/>
        <family val="2"/>
        <charset val="186"/>
      </rPr>
      <t>"Oventrop" termostatgalva"vindo TH" 7-28</t>
    </r>
    <r>
      <rPr>
        <vertAlign val="superscript"/>
        <sz val="10"/>
        <rFont val="Arial"/>
        <family val="2"/>
        <charset val="186"/>
      </rPr>
      <t>0</t>
    </r>
    <r>
      <rPr>
        <sz val="10"/>
        <rFont val="Arial"/>
        <family val="2"/>
        <charset val="186"/>
      </rPr>
      <t>C</t>
    </r>
  </si>
  <si>
    <t xml:space="preserve">"Oventrop" termostatvārsts "series AZ.V" DN 15 PN10 </t>
  </si>
  <si>
    <t>"Oventrop" radiatora atpakaļgaitas krāns Combi LR DN 15</t>
  </si>
  <si>
    <t xml:space="preserve">Kronšteini cauruļvadu stiprināšanai </t>
  </si>
  <si>
    <t>"PAROC" PSAL CT  izolācija 50mm  DN 15 λ=0.040w/km2</t>
  </si>
  <si>
    <t>"PAROC" PSAL CT  izolācija 50mm  DN 20 λ=0.040w/km2</t>
  </si>
  <si>
    <t>"PAROC" PSAL CT  izolācija 50mm  DN 25 λ=0.040w/km2</t>
  </si>
  <si>
    <t>"PAROC" PSAL CT  izolācija 50mm  DN 32 λ=0.040w/km2</t>
  </si>
  <si>
    <t>"PAROC" PSAL CT  izolācija 50mm  DN 50 λ=0.040w/km2</t>
  </si>
  <si>
    <t>Līmlente siltumizolācijai</t>
  </si>
  <si>
    <t>Radiators  "Purmo" ar sienas kronšteiniem un atgaisotāju 22K/0.5/0.9</t>
  </si>
  <si>
    <t>Siltuma maksas sadalītājs (alokators) Caloric 5.5 tērauda radiatoram ar stiprinājumu</t>
  </si>
  <si>
    <t>Datu koncentrators ENCO LOGGER</t>
  </si>
  <si>
    <t>Sistēmas montāžas darbi</t>
  </si>
  <si>
    <t>Čaulas  cauruļvadu ievietošanai pārsegumu un sienu šķersošanai</t>
  </si>
  <si>
    <t xml:space="preserve">Jaunā sildķermeņa pievienošanas mezgls pie esošā stāvvada </t>
  </si>
  <si>
    <t>Esošās cauruļvadu izolācijas demotāža pagrabstāvā un tās utilizācija</t>
  </si>
  <si>
    <t>Sistēmas hidrauliskā pārbaude</t>
  </si>
  <si>
    <t>Sistēmas ieregulēšana</t>
  </si>
  <si>
    <t>Metāla konstrukcijas durvis U≤ 1,6 W/(m2*K), stiprinājumi (D1 900x2070)</t>
  </si>
  <si>
    <t>Koka konstrukcijas durvis U≤ 1,8 W/(m2*K), stiprinājumi (D2 900x2070)</t>
  </si>
  <si>
    <t>Metāla konstrukcijas durvis U≤ 1,6 W/(m2*K), stiprinājumi (D3 900x2070)</t>
  </si>
  <si>
    <t>Būvlaukuma ierīkošana un uzturēšana, būvtāfeles uzstādīšana</t>
  </si>
  <si>
    <t>Uztvērējs ar barošanas bloku  ENCO BOX</t>
  </si>
  <si>
    <t>Lokālā tāme Nr.7</t>
  </si>
  <si>
    <t>Logi U≤ 1,3 W/(m2*K), stiprinājumi, blīvējamās lentes- L1  2200x1500</t>
  </si>
  <si>
    <t>Logi U≤ 1,3 W/(m2*K), stiprinājumi, blīvējamās lentes- L2  2100x1200</t>
  </si>
  <si>
    <t xml:space="preserve">Logi U≤ 1,3 W/(m2*K),  stiprinājumi, blīvējamās lentes- L3  1500x1500 </t>
  </si>
  <si>
    <t xml:space="preserve">Logi U≤ 1,3 W/(m2*K),  stiprinājumi, blīvējamās lentes- L4  400x400 </t>
  </si>
  <si>
    <r>
      <t xml:space="preserve">Virsizdevumi (__%), </t>
    </r>
    <r>
      <rPr>
        <sz val="11"/>
        <rFont val="Arial Narrow"/>
        <family val="2"/>
        <charset val="186"/>
      </rPr>
      <t>t.sk. daba aizsardzība</t>
    </r>
  </si>
  <si>
    <t>Peļņa (__%)</t>
  </si>
  <si>
    <t>Divkomponentu hidroizolācija (SAKRET TCM, vai ekvivalents)</t>
  </si>
  <si>
    <t>Limjava (SAKRTE BK, vai ekvivalents)</t>
  </si>
  <si>
    <t>Dībeļi (SAKRET FISCHER TERMOZ CN 8, vai ekvivalents) 150 mm</t>
  </si>
  <si>
    <t>Stūrīši ar armējamo sietu (SAKRET ALB-EC-S-20, vai ekvivalents)</t>
  </si>
  <si>
    <t>Armēšanas java (SAKRET BAK, vai ekvivalents)</t>
  </si>
  <si>
    <t>Grunts (SAKRET PG, vai ekvivalents)</t>
  </si>
  <si>
    <t>Masā tonēts dekoratīvais apmetums (SAKRET SIP, vai ekvivalents)</t>
  </si>
  <si>
    <t>Grunts (SAKRET UG, vai ekvivalents)</t>
  </si>
  <si>
    <t>Elastīgā flīžu līme (SAKRET FFK, vai ekvivalents)</t>
  </si>
  <si>
    <t>Fasādes gruntēšana (SAKRET UG vai ekvivalents), ieskaitot logailas</t>
  </si>
  <si>
    <t>Fasādes cietā minerālvate (RockWoll Frontrock S vai ekvivalents) 150 mm</t>
  </si>
  <si>
    <t>Cokollīste (SAKRET ALB-EB-10/153-25 vai ekvivalents) zem 150 mm vates</t>
  </si>
  <si>
    <t>Līmjava (SAKRTE BK, vai ekvivalents)</t>
  </si>
  <si>
    <t>Dībeļi (SAKRET FISCHER TERMOZ CN 8, vai ekvivalents) 200 mm</t>
  </si>
  <si>
    <t>Stūra profils ar lāseni (SAKRET ALB-ED-C(01)-25, vai ekvivalents)</t>
  </si>
  <si>
    <t>Stūra profils (SAKRTE ALB-PC-X04ZN, vai ekvivalents)</t>
  </si>
  <si>
    <t>Loga pielaiduma profils (SAKRET PRT-37909-26, vai ekvivalents)</t>
  </si>
  <si>
    <t>Palodzes sāna pieslēguma profils (SAKRET ALB-EW-CS(01)-20, vai ekvivalents)</t>
  </si>
  <si>
    <t>Palodzes montāžas profils (SAKRET ALB-EW-US(01)-20, vai ekvivalents)</t>
  </si>
  <si>
    <t>Fasādes cietā minerālvate (RockWoll Frontrock S 
vai ekvivalents) 30 mm</t>
  </si>
  <si>
    <t>Limjava (SAKRET BK, vai ekvivalents)</t>
  </si>
  <si>
    <t>Dekoratīvais apmetums (SAKRET SIP, vai ekvivalents) 2mm grauds</t>
  </si>
  <si>
    <t>Kontaktslānis un pretkorozijas apstrāde (SAKRET  Mineralischer Korrosionsschutz und Haftbrücke K&amp;H, vai ekvivalents)</t>
  </si>
  <si>
    <t>Virsmas izlīdzināšana(SAKRET  Grobmörtel PCC 2, vai ekvivalents)</t>
  </si>
  <si>
    <t>Virsmas izlīdzināšana-špaktelēšana (SAKRET  Feinspachtel PCC 05, vai ekvivalents)</t>
  </si>
  <si>
    <t>Grunts plātņu apakšai (koncentrāts SAKRET FM G atšķaidīts ar ūdeni attiecībā 1:3, vai ekvivalents)</t>
  </si>
  <si>
    <t>Fasādes krasa (SAKRET SKF, vai ekvivalents) divās kārtās</t>
  </si>
  <si>
    <t>Slīpumu veidojošais slānis (SAKRET BAM, vai ekvivalents)</t>
  </si>
  <si>
    <t>Akmens vates lameles PAROC CGL 20cy  (λ≤0,037 W/mK)(vai ekvivalents)</t>
  </si>
  <si>
    <t>Lokālā tāme Nr. 6</t>
  </si>
  <si>
    <t xml:space="preserve">Sastādīta </t>
  </si>
  <si>
    <t>Sastādīta</t>
  </si>
  <si>
    <t>1.14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</si>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</sst>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0.00;[Red]0.00"/>
    <numFmt numFmtId="165" formatCode="_-* #,##0.00\ _L_s_-;\-* #,##0.00\ _L_s_-;_-* &quot;-&quot;??\ _L_s_-;_-@_-"/>
    <numFmt numFmtId="166" formatCode="\ #,##0.00&quot;      &quot;;\-#,##0.00&quot;      &quot;;&quot; -&quot;#&quot;      &quot;;@\ "/>
    <numFmt numFmtId="167" formatCode="_-* #,##0.00\ _L_s_-;\-* #,##0.00\ _L_s_-;_-* \-??\ _L_s_-;_-@_-"/>
    <numFmt numFmtId="168" formatCode="&quot;On&quot;;&quot;On&quot;;&quot;Off&quot;"/>
    <numFmt numFmtId="169" formatCode="#,##0.00[$Ls-426];[Red]\-#,##0.00[$Ls-426]"/>
    <numFmt numFmtId="170" formatCode="dd/mm/yy"/>
    <numFmt numFmtId="171" formatCode="0.000"/>
  </numFmts>
  <fonts count="65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i/>
      <sz val="11"/>
      <color indexed="23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10"/>
      <name val="Helv"/>
    </font>
    <font>
      <u/>
      <sz val="10"/>
      <color indexed="12"/>
      <name val="Arial"/>
      <family val="2"/>
      <charset val="186"/>
    </font>
    <font>
      <sz val="10"/>
      <name val="Calibri"/>
      <family val="2"/>
      <charset val="186"/>
    </font>
    <font>
      <sz val="10"/>
      <name val="Tahoma"/>
      <family val="2"/>
      <charset val="186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sz val="9"/>
      <color indexed="8"/>
      <name val="Calibri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  <charset val="1"/>
    </font>
    <font>
      <sz val="10"/>
      <name val="Arial"/>
      <family val="2"/>
      <charset val="186"/>
    </font>
    <font>
      <sz val="12"/>
      <color indexed="8"/>
      <name val="Arial"/>
      <family val="2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i/>
      <sz val="16"/>
      <color indexed="8"/>
      <name val="Arial1"/>
      <charset val="186"/>
    </font>
    <font>
      <sz val="10"/>
      <name val="Times New Roman"/>
      <family val="1"/>
      <charset val="186"/>
    </font>
    <font>
      <sz val="11"/>
      <color indexed="8"/>
      <name val="Calibri"/>
      <family val="2"/>
    </font>
    <font>
      <sz val="10"/>
      <color indexed="8"/>
      <name val="Arial1"/>
      <charset val="186"/>
    </font>
    <font>
      <sz val="11"/>
      <color indexed="8"/>
      <name val="Arial"/>
      <family val="2"/>
      <charset val="204"/>
    </font>
    <font>
      <sz val="10"/>
      <name val="MS Sans Serif"/>
      <family val="2"/>
      <charset val="186"/>
    </font>
    <font>
      <sz val="11"/>
      <color indexed="8"/>
      <name val="Calibri"/>
      <family val="2"/>
      <charset val="204"/>
    </font>
    <font>
      <b/>
      <i/>
      <u/>
      <sz val="11"/>
      <color indexed="8"/>
      <name val="Arial1"/>
      <charset val="186"/>
    </font>
    <font>
      <sz val="12"/>
      <name val="Arial"/>
      <family val="2"/>
    </font>
    <font>
      <b/>
      <sz val="10"/>
      <name val="Arial Narrow"/>
      <family val="2"/>
      <charset val="186"/>
    </font>
    <font>
      <sz val="10"/>
      <name val="Arial Narrow"/>
      <family val="2"/>
      <charset val="186"/>
    </font>
    <font>
      <sz val="10"/>
      <color indexed="8"/>
      <name val="Arial Narrow"/>
      <family val="2"/>
      <charset val="186"/>
    </font>
    <font>
      <b/>
      <sz val="10"/>
      <color indexed="8"/>
      <name val="Arial Narrow"/>
      <family val="2"/>
      <charset val="186"/>
    </font>
    <font>
      <b/>
      <i/>
      <sz val="10"/>
      <name val="Arial Narrow"/>
      <family val="2"/>
      <charset val="186"/>
    </font>
    <font>
      <sz val="10"/>
      <name val="Arial"/>
      <family val="2"/>
      <charset val="186"/>
    </font>
    <font>
      <i/>
      <sz val="10"/>
      <name val="Arial Narrow"/>
      <family val="2"/>
      <charset val="186"/>
    </font>
    <font>
      <sz val="11"/>
      <color theme="1"/>
      <name val="Calibri"/>
      <family val="2"/>
      <charset val="186"/>
      <scheme val="minor"/>
    </font>
    <font>
      <sz val="8"/>
      <name val="Arial Narrow"/>
      <family val="2"/>
      <charset val="186"/>
    </font>
    <font>
      <b/>
      <sz val="11"/>
      <name val="Arial Narrow"/>
      <family val="2"/>
      <charset val="186"/>
    </font>
    <font>
      <sz val="11"/>
      <name val="Arial Narrow"/>
      <family val="2"/>
      <charset val="186"/>
    </font>
    <font>
      <b/>
      <i/>
      <sz val="11"/>
      <name val="Arial Narrow"/>
      <family val="2"/>
      <charset val="186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9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sz val="10"/>
      <color indexed="8"/>
      <name val="MS Sans Serif"/>
      <family val="2"/>
    </font>
    <font>
      <sz val="9"/>
      <name val="Arial"/>
      <family val="2"/>
    </font>
    <font>
      <vertAlign val="superscript"/>
      <sz val="10"/>
      <name val="Arial"/>
      <family val="2"/>
      <charset val="186"/>
    </font>
  </fonts>
  <fills count="32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24"/>
        <bgColor indexed="46"/>
      </patternFill>
    </fill>
    <fill>
      <patternFill patternType="solid">
        <fgColor indexed="24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364">
    <xf numFmtId="0" fontId="0" fillId="0" borderId="0">
      <alignment vertical="center"/>
    </xf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" fillId="2" borderId="0" applyNumberFormat="0" applyBorder="0" applyProtection="0">
      <alignment vertical="center"/>
    </xf>
    <xf numFmtId="0" fontId="3" fillId="2" borderId="0" applyNumberFormat="0" applyBorder="0" applyProtection="0">
      <alignment vertical="center" wrapText="1"/>
    </xf>
    <xf numFmtId="0" fontId="3" fillId="2" borderId="0" applyNumberFormat="0" applyBorder="0" applyProtection="0">
      <alignment vertical="center" wrapText="1"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Protection="0">
      <alignment vertical="center"/>
    </xf>
    <xf numFmtId="0" fontId="3" fillId="3" borderId="0" applyNumberFormat="0" applyBorder="0" applyProtection="0">
      <alignment vertical="center" wrapText="1"/>
    </xf>
    <xf numFmtId="0" fontId="3" fillId="3" borderId="0" applyNumberFormat="0" applyBorder="0" applyProtection="0">
      <alignment vertical="center" wrapText="1"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Protection="0">
      <alignment vertical="center" wrapText="1"/>
    </xf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Protection="0">
      <alignment vertical="center" wrapText="1"/>
    </xf>
    <xf numFmtId="0" fontId="4" fillId="7" borderId="0" applyNumberFormat="0" applyBorder="0" applyProtection="0">
      <alignment vertical="center" wrapText="1"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Protection="0">
      <alignment vertical="center" wrapText="1"/>
    </xf>
    <xf numFmtId="0" fontId="4" fillId="9" borderId="0" applyNumberFormat="0" applyBorder="0" applyProtection="0">
      <alignment vertical="center" wrapText="1"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Protection="0">
      <alignment vertical="center" wrapText="1"/>
    </xf>
    <xf numFmtId="0" fontId="4" fillId="11" borderId="0" applyNumberFormat="0" applyBorder="0" applyProtection="0">
      <alignment vertical="center" wrapText="1"/>
    </xf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Protection="0">
      <alignment vertical="center" wrapText="1"/>
    </xf>
    <xf numFmtId="0" fontId="4" fillId="13" borderId="0" applyNumberFormat="0" applyBorder="0" applyProtection="0">
      <alignment vertical="center" wrapText="1"/>
    </xf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Protection="0">
      <alignment vertical="center" wrapText="1"/>
    </xf>
    <xf numFmtId="0" fontId="4" fillId="8" borderId="0" applyNumberFormat="0" applyBorder="0" applyProtection="0">
      <alignment vertical="center" wrapText="1"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Protection="0">
      <alignment vertical="center" wrapText="1"/>
    </xf>
    <xf numFmtId="0" fontId="4" fillId="4" borderId="0" applyNumberFormat="0" applyBorder="0" applyProtection="0">
      <alignment vertical="center" wrapText="1"/>
    </xf>
    <xf numFmtId="0" fontId="4" fillId="4" borderId="0" applyNumberFormat="0" applyBorder="0" applyProtection="0">
      <alignment vertical="center" wrapText="1"/>
    </xf>
    <xf numFmtId="0" fontId="4" fillId="7" borderId="0" applyNumberFormat="0" applyBorder="0" applyProtection="0">
      <alignment vertical="center" wrapText="1"/>
    </xf>
    <xf numFmtId="0" fontId="4" fillId="7" borderId="0" applyNumberFormat="0" applyBorder="0" applyProtection="0">
      <alignment vertical="center" wrapText="1"/>
    </xf>
    <xf numFmtId="0" fontId="4" fillId="9" borderId="0" applyNumberFormat="0" applyBorder="0" applyProtection="0">
      <alignment vertical="center" wrapText="1"/>
    </xf>
    <xf numFmtId="0" fontId="4" fillId="9" borderId="0" applyNumberFormat="0" applyBorder="0" applyProtection="0">
      <alignment vertical="center" wrapText="1"/>
    </xf>
    <xf numFmtId="0" fontId="4" fillId="12" borderId="0" applyNumberFormat="0" applyBorder="0" applyProtection="0">
      <alignment vertical="center" wrapText="1"/>
    </xf>
    <xf numFmtId="0" fontId="4" fillId="11" borderId="0" applyNumberFormat="0" applyBorder="0" applyProtection="0">
      <alignment vertical="center" wrapText="1"/>
    </xf>
    <xf numFmtId="0" fontId="4" fillId="11" borderId="0" applyNumberFormat="0" applyBorder="0" applyProtection="0">
      <alignment vertical="center" wrapText="1"/>
    </xf>
    <xf numFmtId="0" fontId="4" fillId="13" borderId="0" applyNumberFormat="0" applyBorder="0" applyProtection="0">
      <alignment vertical="center" wrapText="1"/>
    </xf>
    <xf numFmtId="0" fontId="4" fillId="13" borderId="0" applyNumberFormat="0" applyBorder="0" applyProtection="0">
      <alignment vertical="center" wrapText="1"/>
    </xf>
    <xf numFmtId="0" fontId="4" fillId="8" borderId="0" applyNumberFormat="0" applyBorder="0" applyProtection="0">
      <alignment vertical="center" wrapText="1"/>
    </xf>
    <xf numFmtId="0" fontId="4" fillId="8" borderId="0" applyNumberFormat="0" applyBorder="0" applyProtection="0">
      <alignment vertical="center" wrapText="1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Protection="0">
      <alignment vertical="center"/>
    </xf>
    <xf numFmtId="0" fontId="4" fillId="4" borderId="0" applyNumberFormat="0" applyBorder="0" applyProtection="0">
      <alignment vertical="center" wrapText="1"/>
    </xf>
    <xf numFmtId="0" fontId="4" fillId="4" borderId="0" applyNumberFormat="0" applyBorder="0" applyProtection="0">
      <alignment vertical="center" wrapText="1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Protection="0">
      <alignment vertical="center"/>
    </xf>
    <xf numFmtId="0" fontId="4" fillId="7" borderId="0" applyNumberFormat="0" applyBorder="0" applyProtection="0">
      <alignment vertical="center" wrapText="1"/>
    </xf>
    <xf numFmtId="0" fontId="4" fillId="7" borderId="0" applyNumberFormat="0" applyBorder="0" applyProtection="0">
      <alignment vertical="center" wrapText="1"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Protection="0">
      <alignment vertical="center"/>
    </xf>
    <xf numFmtId="0" fontId="4" fillId="9" borderId="0" applyNumberFormat="0" applyBorder="0" applyProtection="0">
      <alignment vertical="center" wrapText="1"/>
    </xf>
    <xf numFmtId="0" fontId="4" fillId="9" borderId="0" applyNumberFormat="0" applyBorder="0" applyProtection="0">
      <alignment vertical="center" wrapText="1"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Protection="0">
      <alignment vertical="center"/>
    </xf>
    <xf numFmtId="0" fontId="4" fillId="11" borderId="0" applyNumberFormat="0" applyBorder="0" applyProtection="0">
      <alignment vertical="center" wrapText="1"/>
    </xf>
    <xf numFmtId="0" fontId="4" fillId="11" borderId="0" applyNumberFormat="0" applyBorder="0" applyProtection="0">
      <alignment vertical="center" wrapText="1"/>
    </xf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Protection="0">
      <alignment vertical="center"/>
    </xf>
    <xf numFmtId="0" fontId="4" fillId="13" borderId="0" applyNumberFormat="0" applyBorder="0" applyProtection="0">
      <alignment vertical="center" wrapText="1"/>
    </xf>
    <xf numFmtId="0" fontId="4" fillId="13" borderId="0" applyNumberFormat="0" applyBorder="0" applyProtection="0">
      <alignment vertical="center" wrapText="1"/>
    </xf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Protection="0">
      <alignment vertical="center"/>
    </xf>
    <xf numFmtId="0" fontId="4" fillId="8" borderId="0" applyNumberFormat="0" applyBorder="0" applyProtection="0">
      <alignment vertical="center" wrapText="1"/>
    </xf>
    <xf numFmtId="0" fontId="4" fillId="8" borderId="0" applyNumberFormat="0" applyBorder="0" applyProtection="0">
      <alignment vertical="center" wrapText="1"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 wrapText="1"/>
    </xf>
    <xf numFmtId="0" fontId="3" fillId="14" borderId="0" applyNumberFormat="0" applyBorder="0" applyProtection="0">
      <alignment vertical="center" wrapText="1"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 wrapText="1"/>
    </xf>
    <xf numFmtId="0" fontId="3" fillId="15" borderId="0" applyNumberFormat="0" applyBorder="0" applyProtection="0">
      <alignment vertical="center" wrapText="1"/>
    </xf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Protection="0">
      <alignment vertical="center" wrapText="1"/>
    </xf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Protection="0">
      <alignment vertical="center" wrapText="1"/>
    </xf>
    <xf numFmtId="0" fontId="4" fillId="19" borderId="0" applyNumberFormat="0" applyBorder="0" applyProtection="0">
      <alignment vertical="center" wrapText="1"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Protection="0">
      <alignment vertical="center" wrapText="1"/>
    </xf>
    <xf numFmtId="0" fontId="4" fillId="20" borderId="0" applyNumberFormat="0" applyBorder="0" applyProtection="0">
      <alignment vertical="center" wrapText="1"/>
    </xf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Protection="0">
      <alignment vertical="center" wrapText="1"/>
    </xf>
    <xf numFmtId="0" fontId="4" fillId="11" borderId="0" applyNumberFormat="0" applyBorder="0" applyProtection="0">
      <alignment vertical="center" wrapText="1"/>
    </xf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Protection="0">
      <alignment vertical="center" wrapText="1"/>
    </xf>
    <xf numFmtId="0" fontId="4" fillId="16" borderId="0" applyNumberFormat="0" applyBorder="0" applyProtection="0">
      <alignment vertical="center" wrapText="1"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Protection="0">
      <alignment vertical="center" wrapText="1"/>
    </xf>
    <xf numFmtId="0" fontId="4" fillId="22" borderId="0" applyNumberFormat="0" applyBorder="0" applyProtection="0">
      <alignment vertical="center" wrapText="1"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2" borderId="0" applyNumberFormat="0" applyBorder="0" applyProtection="0">
      <alignment vertical="center" wrapText="1"/>
    </xf>
    <xf numFmtId="0" fontId="4" fillId="16" borderId="0" applyNumberFormat="0" applyBorder="0" applyProtection="0">
      <alignment vertical="center" wrapText="1"/>
    </xf>
    <xf numFmtId="0" fontId="4" fillId="16" borderId="0" applyNumberFormat="0" applyBorder="0" applyProtection="0">
      <alignment vertical="center" wrapText="1"/>
    </xf>
    <xf numFmtId="0" fontId="4" fillId="19" borderId="0" applyNumberFormat="0" applyBorder="0" applyProtection="0">
      <alignment vertical="center" wrapText="1"/>
    </xf>
    <xf numFmtId="0" fontId="4" fillId="19" borderId="0" applyNumberFormat="0" applyBorder="0" applyProtection="0">
      <alignment vertical="center" wrapText="1"/>
    </xf>
    <xf numFmtId="0" fontId="4" fillId="20" borderId="0" applyNumberFormat="0" applyBorder="0" applyProtection="0">
      <alignment vertical="center" wrapText="1"/>
    </xf>
    <xf numFmtId="0" fontId="4" fillId="20" borderId="0" applyNumberFormat="0" applyBorder="0" applyProtection="0">
      <alignment vertical="center" wrapText="1"/>
    </xf>
    <xf numFmtId="0" fontId="4" fillId="12" borderId="0" applyNumberFormat="0" applyBorder="0" applyProtection="0">
      <alignment vertical="center" wrapText="1"/>
    </xf>
    <xf numFmtId="0" fontId="4" fillId="11" borderId="0" applyNumberFormat="0" applyBorder="0" applyProtection="0">
      <alignment vertical="center" wrapText="1"/>
    </xf>
    <xf numFmtId="0" fontId="4" fillId="11" borderId="0" applyNumberFormat="0" applyBorder="0" applyProtection="0">
      <alignment vertical="center" wrapText="1"/>
    </xf>
    <xf numFmtId="0" fontId="4" fillId="16" borderId="0" applyNumberFormat="0" applyBorder="0" applyProtection="0">
      <alignment vertical="center" wrapText="1"/>
    </xf>
    <xf numFmtId="0" fontId="4" fillId="16" borderId="0" applyNumberFormat="0" applyBorder="0" applyProtection="0">
      <alignment vertical="center" wrapText="1"/>
    </xf>
    <xf numFmtId="0" fontId="4" fillId="22" borderId="0" applyNumberFormat="0" applyBorder="0" applyProtection="0">
      <alignment vertical="center" wrapText="1"/>
    </xf>
    <xf numFmtId="0" fontId="4" fillId="22" borderId="0" applyNumberFormat="0" applyBorder="0" applyProtection="0">
      <alignment vertical="center" wrapText="1"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6" borderId="0" applyNumberFormat="0" applyBorder="0" applyProtection="0">
      <alignment vertical="center"/>
    </xf>
    <xf numFmtId="0" fontId="4" fillId="16" borderId="0" applyNumberFormat="0" applyBorder="0" applyProtection="0">
      <alignment vertical="center" wrapText="1"/>
    </xf>
    <xf numFmtId="0" fontId="4" fillId="16" borderId="0" applyNumberFormat="0" applyBorder="0" applyProtection="0">
      <alignment vertical="center" wrapText="1"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Protection="0">
      <alignment vertical="center"/>
    </xf>
    <xf numFmtId="0" fontId="4" fillId="19" borderId="0" applyNumberFormat="0" applyBorder="0" applyProtection="0">
      <alignment vertical="center" wrapText="1"/>
    </xf>
    <xf numFmtId="0" fontId="4" fillId="19" borderId="0" applyNumberFormat="0" applyBorder="0" applyProtection="0">
      <alignment vertical="center" wrapText="1"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Protection="0">
      <alignment vertical="center"/>
    </xf>
    <xf numFmtId="0" fontId="4" fillId="20" borderId="0" applyNumberFormat="0" applyBorder="0" applyProtection="0">
      <alignment vertical="center" wrapText="1"/>
    </xf>
    <xf numFmtId="0" fontId="4" fillId="20" borderId="0" applyNumberFormat="0" applyBorder="0" applyProtection="0">
      <alignment vertical="center" wrapText="1"/>
    </xf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2" borderId="0" applyNumberFormat="0" applyBorder="0" applyProtection="0">
      <alignment vertical="center"/>
    </xf>
    <xf numFmtId="0" fontId="4" fillId="11" borderId="0" applyNumberFormat="0" applyBorder="0" applyProtection="0">
      <alignment vertical="center" wrapText="1"/>
    </xf>
    <xf numFmtId="0" fontId="4" fillId="11" borderId="0" applyNumberFormat="0" applyBorder="0" applyProtection="0">
      <alignment vertical="center" wrapText="1"/>
    </xf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Protection="0">
      <alignment vertical="center"/>
    </xf>
    <xf numFmtId="0" fontId="4" fillId="16" borderId="0" applyNumberFormat="0" applyBorder="0" applyProtection="0">
      <alignment vertical="center" wrapText="1"/>
    </xf>
    <xf numFmtId="0" fontId="4" fillId="16" borderId="0" applyNumberFormat="0" applyBorder="0" applyProtection="0">
      <alignment vertical="center" wrapText="1"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Protection="0">
      <alignment vertical="center"/>
    </xf>
    <xf numFmtId="0" fontId="4" fillId="22" borderId="0" applyNumberFormat="0" applyBorder="0" applyProtection="0">
      <alignment vertical="center" wrapText="1"/>
    </xf>
    <xf numFmtId="0" fontId="4" fillId="22" borderId="0" applyNumberFormat="0" applyBorder="0" applyProtection="0">
      <alignment vertical="center" wrapText="1"/>
    </xf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Protection="0">
      <alignment vertical="center"/>
    </xf>
    <xf numFmtId="0" fontId="3" fillId="23" borderId="0" applyNumberFormat="0" applyBorder="0" applyProtection="0">
      <alignment vertical="center" wrapText="1"/>
    </xf>
    <xf numFmtId="0" fontId="3" fillId="23" borderId="0" applyNumberFormat="0" applyBorder="0" applyProtection="0">
      <alignment vertical="center" wrapText="1"/>
    </xf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Protection="0">
      <alignment vertical="center"/>
    </xf>
    <xf numFmtId="0" fontId="3" fillId="24" borderId="0" applyNumberFormat="0" applyBorder="0" applyProtection="0">
      <alignment vertical="center" wrapText="1"/>
    </xf>
    <xf numFmtId="0" fontId="3" fillId="24" borderId="0" applyNumberFormat="0" applyBorder="0" applyProtection="0">
      <alignment vertical="center" wrapText="1"/>
    </xf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Protection="0">
      <alignment vertical="center" wrapText="1"/>
    </xf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Protection="0">
      <alignment vertical="center" wrapText="1"/>
    </xf>
    <xf numFmtId="0" fontId="3" fillId="19" borderId="0" applyNumberFormat="0" applyBorder="0" applyProtection="0">
      <alignment vertical="center" wrapText="1"/>
    </xf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Protection="0">
      <alignment vertical="center" wrapText="1"/>
    </xf>
    <xf numFmtId="0" fontId="3" fillId="20" borderId="0" applyNumberFormat="0" applyBorder="0" applyProtection="0">
      <alignment vertical="center" wrapText="1"/>
    </xf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Protection="0">
      <alignment vertical="center" wrapText="1"/>
    </xf>
    <xf numFmtId="0" fontId="3" fillId="15" borderId="0" applyNumberFormat="0" applyBorder="0" applyProtection="0">
      <alignment vertical="center" wrapText="1"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Protection="0">
      <alignment vertical="center" wrapText="1"/>
    </xf>
    <xf numFmtId="0" fontId="3" fillId="23" borderId="0" applyNumberFormat="0" applyBorder="0" applyProtection="0">
      <alignment vertical="center" wrapText="1"/>
    </xf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Protection="0">
      <alignment vertical="center" wrapText="1"/>
    </xf>
    <xf numFmtId="0" fontId="3" fillId="26" borderId="0" applyNumberFormat="0" applyBorder="0" applyProtection="0">
      <alignment vertical="center" wrapText="1"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6" borderId="0" applyNumberFormat="0" applyBorder="0" applyProtection="0">
      <alignment vertical="center" wrapText="1"/>
    </xf>
    <xf numFmtId="0" fontId="3" fillId="25" borderId="0" applyNumberFormat="0" applyBorder="0" applyProtection="0">
      <alignment vertical="center" wrapText="1"/>
    </xf>
    <xf numFmtId="0" fontId="3" fillId="25" borderId="0" applyNumberFormat="0" applyBorder="0" applyProtection="0">
      <alignment vertical="center" wrapText="1"/>
    </xf>
    <xf numFmtId="0" fontId="3" fillId="19" borderId="0" applyNumberFormat="0" applyBorder="0" applyProtection="0">
      <alignment vertical="center" wrapText="1"/>
    </xf>
    <xf numFmtId="0" fontId="3" fillId="19" borderId="0" applyNumberFormat="0" applyBorder="0" applyProtection="0">
      <alignment vertical="center" wrapText="1"/>
    </xf>
    <xf numFmtId="0" fontId="3" fillId="20" borderId="0" applyNumberFormat="0" applyBorder="0" applyProtection="0">
      <alignment vertical="center" wrapText="1"/>
    </xf>
    <xf numFmtId="0" fontId="3" fillId="20" borderId="0" applyNumberFormat="0" applyBorder="0" applyProtection="0">
      <alignment vertical="center" wrapText="1"/>
    </xf>
    <xf numFmtId="0" fontId="3" fillId="15" borderId="0" applyNumberFormat="0" applyBorder="0" applyProtection="0">
      <alignment vertical="center" wrapText="1"/>
    </xf>
    <xf numFmtId="0" fontId="3" fillId="15" borderId="0" applyNumberFormat="0" applyBorder="0" applyProtection="0">
      <alignment vertical="center" wrapText="1"/>
    </xf>
    <xf numFmtId="0" fontId="3" fillId="23" borderId="0" applyNumberFormat="0" applyBorder="0" applyProtection="0">
      <alignment vertical="center" wrapText="1"/>
    </xf>
    <xf numFmtId="0" fontId="3" fillId="23" borderId="0" applyNumberFormat="0" applyBorder="0" applyProtection="0">
      <alignment vertical="center" wrapText="1"/>
    </xf>
    <xf numFmtId="0" fontId="3" fillId="26" borderId="0" applyNumberFormat="0" applyBorder="0" applyProtection="0">
      <alignment vertical="center" wrapText="1"/>
    </xf>
    <xf numFmtId="0" fontId="3" fillId="26" borderId="0" applyNumberFormat="0" applyBorder="0" applyProtection="0">
      <alignment vertical="center" wrapText="1"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Protection="0">
      <alignment vertical="center"/>
    </xf>
    <xf numFmtId="0" fontId="3" fillId="25" borderId="0" applyNumberFormat="0" applyBorder="0" applyProtection="0">
      <alignment vertical="center" wrapText="1"/>
    </xf>
    <xf numFmtId="0" fontId="3" fillId="25" borderId="0" applyNumberFormat="0" applyBorder="0" applyProtection="0">
      <alignment vertical="center" wrapText="1"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9" borderId="0" applyNumberFormat="0" applyBorder="0" applyProtection="0">
      <alignment vertical="center"/>
    </xf>
    <xf numFmtId="0" fontId="3" fillId="19" borderId="0" applyNumberFormat="0" applyBorder="0" applyProtection="0">
      <alignment vertical="center" wrapText="1"/>
    </xf>
    <xf numFmtId="0" fontId="3" fillId="19" borderId="0" applyNumberFormat="0" applyBorder="0" applyProtection="0">
      <alignment vertical="center" wrapText="1"/>
    </xf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Protection="0">
      <alignment vertical="center"/>
    </xf>
    <xf numFmtId="0" fontId="3" fillId="20" borderId="0" applyNumberFormat="0" applyBorder="0" applyProtection="0">
      <alignment vertical="center" wrapText="1"/>
    </xf>
    <xf numFmtId="0" fontId="3" fillId="20" borderId="0" applyNumberFormat="0" applyBorder="0" applyProtection="0">
      <alignment vertical="center" wrapText="1"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 wrapText="1"/>
    </xf>
    <xf numFmtId="0" fontId="3" fillId="15" borderId="0" applyNumberFormat="0" applyBorder="0" applyProtection="0">
      <alignment vertical="center" wrapText="1"/>
    </xf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Protection="0">
      <alignment vertical="center"/>
    </xf>
    <xf numFmtId="0" fontId="3" fillId="23" borderId="0" applyNumberFormat="0" applyBorder="0" applyProtection="0">
      <alignment vertical="center" wrapText="1"/>
    </xf>
    <xf numFmtId="0" fontId="3" fillId="23" borderId="0" applyNumberFormat="0" applyBorder="0" applyProtection="0">
      <alignment vertical="center" wrapText="1"/>
    </xf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Protection="0">
      <alignment vertical="center"/>
    </xf>
    <xf numFmtId="0" fontId="3" fillId="26" borderId="0" applyNumberFormat="0" applyBorder="0" applyProtection="0">
      <alignment vertical="center" wrapText="1"/>
    </xf>
    <xf numFmtId="0" fontId="3" fillId="26" borderId="0" applyNumberFormat="0" applyBorder="0" applyProtection="0">
      <alignment vertical="center" wrapText="1"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" borderId="0" applyNumberFormat="0" applyBorder="0" applyProtection="0">
      <alignment vertical="center" wrapText="1"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Protection="0">
      <alignment vertical="center" wrapText="1"/>
    </xf>
    <xf numFmtId="0" fontId="3" fillId="3" borderId="0" applyNumberFormat="0" applyBorder="0" applyProtection="0">
      <alignment vertical="center" wrapText="1"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Protection="0">
      <alignment vertical="center" wrapText="1"/>
    </xf>
    <xf numFmtId="0" fontId="3" fillId="14" borderId="0" applyNumberFormat="0" applyBorder="0" applyProtection="0">
      <alignment vertical="center" wrapText="1"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Protection="0">
      <alignment vertical="center" wrapText="1"/>
    </xf>
    <xf numFmtId="0" fontId="3" fillId="15" borderId="0" applyNumberFormat="0" applyBorder="0" applyProtection="0">
      <alignment vertical="center" wrapText="1"/>
    </xf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Protection="0">
      <alignment vertical="center" wrapText="1"/>
    </xf>
    <xf numFmtId="0" fontId="3" fillId="23" borderId="0" applyNumberFormat="0" applyBorder="0" applyProtection="0">
      <alignment vertical="center" wrapText="1"/>
    </xf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Protection="0">
      <alignment vertical="center" wrapText="1"/>
    </xf>
    <xf numFmtId="0" fontId="3" fillId="24" borderId="0" applyNumberFormat="0" applyBorder="0" applyProtection="0">
      <alignment vertical="center" wrapText="1"/>
    </xf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Protection="0">
      <alignment vertical="center" wrapText="1"/>
    </xf>
    <xf numFmtId="0" fontId="5" fillId="17" borderId="1" applyNumberFormat="0" applyProtection="0">
      <alignment vertical="center"/>
    </xf>
    <xf numFmtId="0" fontId="5" fillId="18" borderId="1" applyNumberFormat="0" applyProtection="0">
      <alignment vertical="center" wrapText="1"/>
    </xf>
    <xf numFmtId="0" fontId="5" fillId="18" borderId="1" applyNumberFormat="0" applyProtection="0">
      <alignment vertical="center" wrapText="1"/>
    </xf>
    <xf numFmtId="0" fontId="5" fillId="17" borderId="1" applyNumberFormat="0" applyAlignment="0" applyProtection="0"/>
    <xf numFmtId="0" fontId="5" fillId="18" borderId="1" applyNumberFormat="0" applyAlignment="0" applyProtection="0"/>
    <xf numFmtId="0" fontId="5" fillId="17" borderId="1" applyNumberFormat="0" applyAlignment="0" applyProtection="0"/>
    <xf numFmtId="0" fontId="5" fillId="18" borderId="1" applyNumberFormat="0" applyAlignment="0" applyProtection="0"/>
    <xf numFmtId="0" fontId="5" fillId="18" borderId="1" applyNumberFormat="0" applyAlignment="0" applyProtection="0"/>
    <xf numFmtId="0" fontId="5" fillId="18" borderId="1" applyNumberFormat="0" applyAlignment="0" applyProtection="0"/>
    <xf numFmtId="165" fontId="20" fillId="0" borderId="0" applyFont="0" applyFill="0" applyBorder="0" applyAlignment="0" applyProtection="0"/>
    <xf numFmtId="0" fontId="16" fillId="7" borderId="0" applyNumberFormat="0" applyBorder="0" applyProtection="0">
      <alignment vertical="center" wrapText="1"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18" borderId="1" applyNumberFormat="0" applyProtection="0">
      <alignment vertical="center" wrapText="1"/>
    </xf>
    <xf numFmtId="0" fontId="5" fillId="17" borderId="1" applyNumberFormat="0" applyAlignment="0" applyProtection="0"/>
    <xf numFmtId="0" fontId="5" fillId="18" borderId="1" applyNumberFormat="0" applyAlignment="0" applyProtection="0"/>
    <xf numFmtId="0" fontId="5" fillId="18" borderId="1" applyNumberFormat="0" applyAlignment="0" applyProtection="0"/>
    <xf numFmtId="0" fontId="5" fillId="18" borderId="1" applyNumberFormat="0" applyAlignment="0" applyProtection="0"/>
    <xf numFmtId="0" fontId="5" fillId="18" borderId="1" applyNumberFormat="0" applyAlignment="0" applyProtection="0"/>
    <xf numFmtId="0" fontId="5" fillId="18" borderId="1" applyNumberFormat="0" applyAlignment="0" applyProtection="0"/>
    <xf numFmtId="0" fontId="5" fillId="17" borderId="1" applyNumberFormat="0" applyAlignment="0" applyProtection="0"/>
    <xf numFmtId="0" fontId="5" fillId="18" borderId="1" applyNumberFormat="0" applyAlignment="0" applyProtection="0"/>
    <xf numFmtId="0" fontId="5" fillId="18" borderId="1" applyNumberFormat="0" applyAlignment="0" applyProtection="0"/>
    <xf numFmtId="0" fontId="5" fillId="17" borderId="1" applyNumberFormat="0" applyAlignment="0" applyProtection="0"/>
    <xf numFmtId="0" fontId="5" fillId="18" borderId="1" applyNumberFormat="0" applyAlignment="0" applyProtection="0"/>
    <xf numFmtId="0" fontId="5" fillId="18" borderId="1" applyNumberFormat="0" applyAlignment="0" applyProtection="0"/>
    <xf numFmtId="0" fontId="5" fillId="17" borderId="1" applyNumberFormat="0" applyAlignment="0" applyProtection="0"/>
    <xf numFmtId="0" fontId="5" fillId="18" borderId="1" applyNumberFormat="0" applyAlignment="0" applyProtection="0"/>
    <xf numFmtId="0" fontId="5" fillId="18" borderId="1" applyNumberFormat="0" applyAlignment="0" applyProtection="0"/>
    <xf numFmtId="0" fontId="5" fillId="17" borderId="1" applyNumberFormat="0" applyAlignment="0" applyProtection="0"/>
    <xf numFmtId="0" fontId="5" fillId="18" borderId="1" applyNumberFormat="0" applyAlignment="0" applyProtection="0"/>
    <xf numFmtId="0" fontId="5" fillId="18" borderId="1" applyNumberFormat="0" applyAlignment="0" applyProtection="0"/>
    <xf numFmtId="0" fontId="5" fillId="18" borderId="1" applyNumberFormat="0" applyProtection="0">
      <alignment vertical="center" wrapText="1"/>
    </xf>
    <xf numFmtId="0" fontId="14" fillId="27" borderId="2" applyNumberFormat="0" applyProtection="0">
      <alignment vertical="center" wrapText="1"/>
    </xf>
    <xf numFmtId="0" fontId="14" fillId="27" borderId="2" applyNumberFormat="0" applyAlignment="0" applyProtection="0"/>
    <xf numFmtId="0" fontId="14" fillId="27" borderId="2" applyNumberFormat="0" applyAlignment="0" applyProtection="0"/>
    <xf numFmtId="0" fontId="14" fillId="27" borderId="2" applyNumberFormat="0" applyAlignment="0" applyProtection="0"/>
    <xf numFmtId="0" fontId="14" fillId="27" borderId="2" applyNumberFormat="0" applyAlignment="0" applyProtection="0"/>
    <xf numFmtId="0" fontId="14" fillId="27" borderId="2" applyNumberFormat="0" applyAlignment="0" applyProtection="0"/>
    <xf numFmtId="0" fontId="14" fillId="27" borderId="2" applyNumberFormat="0" applyAlignment="0" applyProtection="0"/>
    <xf numFmtId="0" fontId="14" fillId="27" borderId="2" applyNumberFormat="0" applyAlignment="0" applyProtection="0"/>
    <xf numFmtId="0" fontId="14" fillId="27" borderId="2" applyNumberFormat="0" applyAlignment="0" applyProtection="0"/>
    <xf numFmtId="0" fontId="14" fillId="27" borderId="2" applyNumberFormat="0" applyAlignment="0" applyProtection="0"/>
    <xf numFmtId="0" fontId="14" fillId="27" borderId="2" applyNumberFormat="0" applyAlignment="0" applyProtection="0"/>
    <xf numFmtId="0" fontId="14" fillId="27" borderId="2" applyNumberFormat="0" applyAlignment="0" applyProtection="0"/>
    <xf numFmtId="0" fontId="14" fillId="27" borderId="2" applyNumberFormat="0" applyAlignment="0" applyProtection="0"/>
    <xf numFmtId="0" fontId="14" fillId="27" borderId="2" applyNumberFormat="0" applyAlignment="0" applyProtection="0"/>
    <xf numFmtId="0" fontId="14" fillId="27" borderId="2" applyNumberFormat="0" applyProtection="0">
      <alignment vertical="center" wrapText="1"/>
    </xf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43" fontId="26" fillId="0" borderId="0" applyFont="0" applyFill="0" applyBorder="0" applyAlignment="0" applyProtection="0"/>
    <xf numFmtId="166" fontId="4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4" fillId="0" borderId="0" applyFill="0" applyBorder="0" applyAlignment="0" applyProtection="0"/>
    <xf numFmtId="165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21" fillId="0" borderId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4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43" fontId="20" fillId="0" borderId="0" applyFont="0" applyFill="0" applyBorder="0" applyAlignment="0" applyProtection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13" fillId="0" borderId="0" applyNumberFormat="0" applyFill="0" applyBorder="0" applyProtection="0">
      <alignment vertical="center" wrapText="1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Protection="0">
      <alignment vertical="center" wrapText="1"/>
    </xf>
    <xf numFmtId="0" fontId="10" fillId="9" borderId="0" applyNumberFormat="0" applyBorder="0" applyProtection="0">
      <alignment vertical="center" wrapText="1"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Protection="0">
      <alignment vertical="center" wrapText="1"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7" fillId="0" borderId="3" applyNumberFormat="0" applyFill="0" applyProtection="0">
      <alignment vertical="center" wrapText="1"/>
    </xf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17" fillId="0" borderId="3" applyNumberFormat="0" applyFill="0" applyProtection="0">
      <alignment vertical="center" wrapText="1"/>
    </xf>
    <xf numFmtId="0" fontId="18" fillId="0" borderId="5" applyNumberFormat="0" applyFill="0" applyProtection="0">
      <alignment vertical="center" wrapText="1"/>
    </xf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18" fillId="0" borderId="5" applyNumberFormat="0" applyFill="0" applyProtection="0">
      <alignment vertical="center" wrapText="1"/>
    </xf>
    <xf numFmtId="0" fontId="19" fillId="0" borderId="6" applyNumberFormat="0" applyFill="0" applyProtection="0">
      <alignment vertical="center" wrapText="1"/>
    </xf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19" fillId="0" borderId="6" applyNumberFormat="0" applyFill="0" applyProtection="0">
      <alignment vertical="center" wrapText="1"/>
    </xf>
    <xf numFmtId="0" fontId="19" fillId="0" borderId="0" applyNumberFormat="0" applyFill="0" applyBorder="0" applyProtection="0">
      <alignment vertical="center"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Protection="0">
      <alignment vertical="center" wrapText="1"/>
    </xf>
    <xf numFmtId="0" fontId="37" fillId="0" borderId="0">
      <alignment horizontal="center" textRotation="90"/>
    </xf>
    <xf numFmtId="0" fontId="37" fillId="0" borderId="0">
      <alignment horizontal="center" textRotation="90"/>
    </xf>
    <xf numFmtId="0" fontId="2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8" borderId="1" applyNumberFormat="0" applyProtection="0">
      <alignment vertical="center"/>
    </xf>
    <xf numFmtId="0" fontId="7" fillId="8" borderId="1" applyNumberFormat="0" applyProtection="0">
      <alignment vertical="center" wrapText="1"/>
    </xf>
    <xf numFmtId="0" fontId="7" fillId="8" borderId="1" applyNumberFormat="0" applyProtection="0">
      <alignment vertical="center" wrapText="1"/>
    </xf>
    <xf numFmtId="0" fontId="7" fillId="8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Protection="0">
      <alignment vertical="center" wrapText="1"/>
    </xf>
    <xf numFmtId="0" fontId="7" fillId="8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Protection="0">
      <alignment vertical="center" wrapText="1"/>
    </xf>
    <xf numFmtId="0" fontId="3" fillId="2" borderId="0" applyNumberFormat="0" applyBorder="0" applyProtection="0">
      <alignment vertical="center" wrapText="1"/>
    </xf>
    <xf numFmtId="0" fontId="3" fillId="2" borderId="0" applyNumberFormat="0" applyBorder="0" applyProtection="0">
      <alignment vertical="center" wrapText="1"/>
    </xf>
    <xf numFmtId="0" fontId="3" fillId="3" borderId="0" applyNumberFormat="0" applyBorder="0" applyProtection="0">
      <alignment vertical="center" wrapText="1"/>
    </xf>
    <xf numFmtId="0" fontId="3" fillId="3" borderId="0" applyNumberFormat="0" applyBorder="0" applyProtection="0">
      <alignment vertical="center" wrapText="1"/>
    </xf>
    <xf numFmtId="0" fontId="3" fillId="14" borderId="0" applyNumberFormat="0" applyBorder="0" applyProtection="0">
      <alignment vertical="center" wrapText="1"/>
    </xf>
    <xf numFmtId="0" fontId="3" fillId="14" borderId="0" applyNumberFormat="0" applyBorder="0" applyProtection="0">
      <alignment vertical="center" wrapText="1"/>
    </xf>
    <xf numFmtId="0" fontId="3" fillId="15" borderId="0" applyNumberFormat="0" applyBorder="0" applyProtection="0">
      <alignment vertical="center" wrapText="1"/>
    </xf>
    <xf numFmtId="0" fontId="3" fillId="15" borderId="0" applyNumberFormat="0" applyBorder="0" applyProtection="0">
      <alignment vertical="center" wrapText="1"/>
    </xf>
    <xf numFmtId="0" fontId="3" fillId="23" borderId="0" applyNumberFormat="0" applyBorder="0" applyProtection="0">
      <alignment vertical="center" wrapText="1"/>
    </xf>
    <xf numFmtId="0" fontId="3" fillId="23" borderId="0" applyNumberFormat="0" applyBorder="0" applyProtection="0">
      <alignment vertical="center" wrapText="1"/>
    </xf>
    <xf numFmtId="0" fontId="3" fillId="24" borderId="0" applyNumberFormat="0" applyBorder="0" applyProtection="0">
      <alignment vertical="center" wrapText="1"/>
    </xf>
    <xf numFmtId="0" fontId="3" fillId="24" borderId="0" applyNumberFormat="0" applyBorder="0" applyProtection="0">
      <alignment vertical="center" wrapText="1"/>
    </xf>
    <xf numFmtId="0" fontId="8" fillId="17" borderId="8" applyNumberFormat="0" applyProtection="0">
      <alignment vertical="center"/>
    </xf>
    <xf numFmtId="0" fontId="8" fillId="18" borderId="8" applyNumberFormat="0" applyProtection="0">
      <alignment vertical="center" wrapText="1"/>
    </xf>
    <xf numFmtId="0" fontId="8" fillId="18" borderId="8" applyNumberFormat="0" applyProtection="0">
      <alignment vertical="center" wrapText="1"/>
    </xf>
    <xf numFmtId="0" fontId="8" fillId="17" borderId="8" applyNumberFormat="0" applyAlignment="0" applyProtection="0"/>
    <xf numFmtId="0" fontId="8" fillId="18" borderId="8" applyNumberFormat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43" fontId="20" fillId="0" borderId="0" applyFont="0" applyFill="0" applyBorder="0" applyAlignment="0" applyProtection="0"/>
    <xf numFmtId="0" fontId="14" fillId="27" borderId="2" applyNumberFormat="0" applyAlignment="0" applyProtection="0"/>
    <xf numFmtId="0" fontId="14" fillId="27" borderId="2" applyNumberFormat="0" applyAlignment="0" applyProtection="0"/>
    <xf numFmtId="0" fontId="14" fillId="27" borderId="2" applyNumberFormat="0" applyAlignment="0" applyProtection="0"/>
    <xf numFmtId="0" fontId="9" fillId="0" borderId="9" applyNumberFormat="0" applyFill="0" applyProtection="0">
      <alignment vertical="center"/>
    </xf>
    <xf numFmtId="0" fontId="9" fillId="0" borderId="9" applyNumberFormat="0" applyFill="0" applyProtection="0">
      <alignment vertical="center" wrapText="1"/>
    </xf>
    <xf numFmtId="0" fontId="9" fillId="0" borderId="9" applyNumberFormat="0" applyFill="0" applyProtection="0">
      <alignment vertical="center" wrapText="1"/>
    </xf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10" fillId="9" borderId="0" applyNumberFormat="0" applyBorder="0" applyProtection="0">
      <alignment vertical="center"/>
    </xf>
    <xf numFmtId="0" fontId="10" fillId="9" borderId="0" applyNumberFormat="0" applyBorder="0" applyProtection="0">
      <alignment vertical="center" wrapText="1"/>
    </xf>
    <xf numFmtId="0" fontId="10" fillId="9" borderId="0" applyNumberFormat="0" applyBorder="0" applyProtection="0">
      <alignment vertical="center" wrapText="1"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Protection="0">
      <alignment vertical="center" wrapText="1"/>
    </xf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Protection="0">
      <alignment vertical="center" wrapText="1"/>
    </xf>
    <xf numFmtId="0" fontId="38" fillId="10" borderId="11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11" fillId="21" borderId="0" applyNumberFormat="0" applyBorder="0" applyProtection="0">
      <alignment vertical="center"/>
    </xf>
    <xf numFmtId="0" fontId="11" fillId="21" borderId="0" applyNumberFormat="0" applyBorder="0" applyProtection="0">
      <alignment vertical="center" wrapText="1"/>
    </xf>
    <xf numFmtId="0" fontId="11" fillId="21" borderId="0" applyNumberFormat="0" applyBorder="0" applyProtection="0">
      <alignment vertical="center" wrapText="1"/>
    </xf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Protection="0">
      <alignment vertical="center" wrapText="1"/>
    </xf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Protection="0">
      <alignment vertic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 wrapText="1"/>
    </xf>
    <xf numFmtId="0" fontId="20" fillId="0" borderId="0">
      <alignment vertical="center" wrapText="1"/>
    </xf>
    <xf numFmtId="0" fontId="20" fillId="0" borderId="0">
      <alignment vertical="center" wrapText="1"/>
    </xf>
    <xf numFmtId="0" fontId="20" fillId="0" borderId="0">
      <alignment vertic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>
      <alignment vertical="center" wrapText="1"/>
    </xf>
    <xf numFmtId="0" fontId="20" fillId="0" borderId="0">
      <alignment vertical="center" wrapText="1"/>
    </xf>
    <xf numFmtId="0" fontId="20" fillId="0" borderId="0">
      <alignment vertical="center" wrapText="1"/>
    </xf>
    <xf numFmtId="0" fontId="20" fillId="0" borderId="0"/>
    <xf numFmtId="0" fontId="39" fillId="0" borderId="0"/>
    <xf numFmtId="0" fontId="20" fillId="0" borderId="0">
      <alignment vertical="center" wrapText="1"/>
    </xf>
    <xf numFmtId="0" fontId="20" fillId="0" borderId="0">
      <alignment vertical="center" wrapText="1"/>
    </xf>
    <xf numFmtId="0" fontId="20" fillId="0" borderId="0">
      <alignment vertical="center" wrapText="1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>
      <alignment vertical="center" wrapText="1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>
      <alignment vertical="center" wrapText="1"/>
    </xf>
    <xf numFmtId="0" fontId="20" fillId="0" borderId="0">
      <alignment vertical="center" wrapText="1"/>
    </xf>
    <xf numFmtId="0" fontId="20" fillId="0" borderId="0">
      <alignment vertical="center" wrapText="1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>
      <alignment vertical="center" wrapText="1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>
      <alignment vertical="center" wrapText="1"/>
    </xf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>
      <alignment vertical="center" wrapText="1"/>
    </xf>
    <xf numFmtId="0" fontId="20" fillId="0" borderId="0">
      <alignment vertical="center" wrapText="1"/>
    </xf>
    <xf numFmtId="0" fontId="20" fillId="0" borderId="0">
      <alignment vertical="center" wrapText="1"/>
    </xf>
    <xf numFmtId="0" fontId="20" fillId="0" borderId="0">
      <alignment vertical="center" wrapText="1"/>
    </xf>
    <xf numFmtId="0" fontId="20" fillId="0" borderId="0">
      <alignment vertical="center" wrapText="1"/>
    </xf>
    <xf numFmtId="0" fontId="20" fillId="0" borderId="0">
      <alignment vertical="center" wrapText="1"/>
    </xf>
    <xf numFmtId="0" fontId="20" fillId="0" borderId="0">
      <alignment vertical="center" wrapText="1"/>
    </xf>
    <xf numFmtId="0" fontId="20" fillId="0" borderId="0">
      <alignment vertical="center" wrapText="1"/>
    </xf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0" borderId="0"/>
    <xf numFmtId="0" fontId="41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1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>
      <alignment vertical="center" wrapText="1"/>
    </xf>
    <xf numFmtId="0" fontId="20" fillId="0" borderId="0">
      <alignment vertical="center" wrapText="1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>
      <alignment vertical="center" wrapText="1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>
      <alignment vertical="center" wrapText="1"/>
    </xf>
    <xf numFmtId="0" fontId="20" fillId="0" borderId="0">
      <alignment vertical="center" wrapText="1"/>
    </xf>
    <xf numFmtId="0" fontId="20" fillId="0" borderId="0">
      <alignment vertical="center" wrapText="1"/>
    </xf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>
      <alignment vertical="center" wrapText="1"/>
    </xf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 wrapText="1"/>
    </xf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4" fillId="0" borderId="0"/>
    <xf numFmtId="0" fontId="20" fillId="0" borderId="0"/>
    <xf numFmtId="0" fontId="38" fillId="0" borderId="0"/>
    <xf numFmtId="0" fontId="4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40" fillId="0" borderId="0"/>
    <xf numFmtId="0" fontId="40" fillId="0" borderId="0"/>
    <xf numFmtId="0" fontId="2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center" wrapText="1"/>
    </xf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 wrapText="1"/>
    </xf>
    <xf numFmtId="0" fontId="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>
      <alignment vertical="center" wrapText="1"/>
    </xf>
    <xf numFmtId="0" fontId="43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30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 wrapText="1"/>
    </xf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0" fillId="0" borderId="0">
      <alignment vertical="center" wrapText="1"/>
    </xf>
    <xf numFmtId="0" fontId="21" fillId="0" borderId="0"/>
    <xf numFmtId="0" fontId="43" fillId="0" borderId="0"/>
    <xf numFmtId="0" fontId="21" fillId="0" borderId="0"/>
    <xf numFmtId="0" fontId="43" fillId="0" borderId="0"/>
    <xf numFmtId="0" fontId="21" fillId="0" borderId="0"/>
    <xf numFmtId="0" fontId="43" fillId="0" borderId="0"/>
    <xf numFmtId="0" fontId="21" fillId="0" borderId="0"/>
    <xf numFmtId="0" fontId="43" fillId="0" borderId="0"/>
    <xf numFmtId="0" fontId="21" fillId="0" borderId="0"/>
    <xf numFmtId="0" fontId="43" fillId="0" borderId="0"/>
    <xf numFmtId="0" fontId="21" fillId="0" borderId="0"/>
    <xf numFmtId="0" fontId="43" fillId="0" borderId="0"/>
    <xf numFmtId="0" fontId="21" fillId="0" borderId="0"/>
    <xf numFmtId="0" fontId="20" fillId="0" borderId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53" fillId="0" borderId="0"/>
    <xf numFmtId="0" fontId="20" fillId="0" borderId="0">
      <alignment vertical="center" wrapText="1"/>
    </xf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 wrapText="1"/>
    </xf>
    <xf numFmtId="0" fontId="20" fillId="0" borderId="0">
      <alignment vertical="center" wrapText="1"/>
    </xf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 wrapText="1"/>
    </xf>
    <xf numFmtId="0" fontId="20" fillId="0" borderId="0">
      <alignment vertical="center" wrapText="1"/>
    </xf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>
      <alignment vertical="center" wrapText="1"/>
    </xf>
    <xf numFmtId="0" fontId="20" fillId="0" borderId="0">
      <alignment vertical="center" wrapText="1"/>
    </xf>
    <xf numFmtId="0" fontId="20" fillId="0" borderId="0">
      <alignment vertical="center" wrapText="1"/>
    </xf>
    <xf numFmtId="0" fontId="20" fillId="0" borderId="0">
      <alignment vertical="center" wrapText="1"/>
    </xf>
    <xf numFmtId="0" fontId="2" fillId="0" borderId="0"/>
    <xf numFmtId="0" fontId="32" fillId="0" borderId="0"/>
    <xf numFmtId="0" fontId="21" fillId="0" borderId="0"/>
    <xf numFmtId="0" fontId="22" fillId="0" borderId="0"/>
    <xf numFmtId="0" fontId="20" fillId="0" borderId="0"/>
    <xf numFmtId="0" fontId="25" fillId="0" borderId="0"/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 wrapText="1"/>
    </xf>
    <xf numFmtId="0" fontId="12" fillId="0" borderId="0" applyNumberFormat="0" applyFill="0" applyBorder="0" applyProtection="0">
      <alignment vertical="center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10" borderId="11" applyNumberFormat="0" applyProtection="0">
      <alignment vertical="center" wrapText="1"/>
    </xf>
    <xf numFmtId="0" fontId="38" fillId="10" borderId="11" applyNumberFormat="0" applyAlignment="0" applyProtection="0"/>
    <xf numFmtId="0" fontId="38" fillId="10" borderId="11" applyNumberFormat="0" applyAlignment="0" applyProtection="0"/>
    <xf numFmtId="0" fontId="21" fillId="10" borderId="11" applyNumberFormat="0" applyAlignment="0" applyProtection="0"/>
    <xf numFmtId="0" fontId="20" fillId="10" borderId="11" applyNumberFormat="0" applyAlignment="0" applyProtection="0"/>
    <xf numFmtId="0" fontId="20" fillId="10" borderId="11" applyNumberFormat="0" applyAlignment="0" applyProtection="0"/>
    <xf numFmtId="0" fontId="20" fillId="10" borderId="11" applyNumberFormat="0" applyAlignment="0" applyProtection="0"/>
    <xf numFmtId="0" fontId="20" fillId="10" borderId="11" applyNumberFormat="0" applyAlignment="0" applyProtection="0"/>
    <xf numFmtId="0" fontId="20" fillId="10" borderId="11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20" fillId="10" borderId="11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20" fillId="10" borderId="11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20" fillId="10" borderId="11" applyNumberFormat="0" applyProtection="0">
      <alignment vertical="center" wrapText="1"/>
    </xf>
    <xf numFmtId="0" fontId="20" fillId="10" borderId="11" applyNumberFormat="0" applyAlignment="0" applyProtection="0"/>
    <xf numFmtId="0" fontId="8" fillId="18" borderId="8" applyNumberFormat="0" applyProtection="0">
      <alignment vertical="center" wrapText="1"/>
    </xf>
    <xf numFmtId="0" fontId="8" fillId="17" borderId="8" applyNumberFormat="0" applyAlignment="0" applyProtection="0"/>
    <xf numFmtId="0" fontId="8" fillId="18" borderId="8" applyNumberFormat="0" applyAlignment="0" applyProtection="0"/>
    <xf numFmtId="0" fontId="8" fillId="18" borderId="8" applyNumberFormat="0" applyAlignment="0" applyProtection="0"/>
    <xf numFmtId="0" fontId="8" fillId="18" borderId="8" applyNumberFormat="0" applyAlignment="0" applyProtection="0"/>
    <xf numFmtId="0" fontId="8" fillId="18" borderId="8" applyNumberFormat="0" applyAlignment="0" applyProtection="0"/>
    <xf numFmtId="0" fontId="8" fillId="18" borderId="8" applyNumberFormat="0" applyAlignment="0" applyProtection="0"/>
    <xf numFmtId="0" fontId="8" fillId="17" borderId="8" applyNumberFormat="0" applyAlignment="0" applyProtection="0"/>
    <xf numFmtId="0" fontId="8" fillId="18" borderId="8" applyNumberFormat="0" applyAlignment="0" applyProtection="0"/>
    <xf numFmtId="0" fontId="8" fillId="18" borderId="8" applyNumberFormat="0" applyAlignment="0" applyProtection="0"/>
    <xf numFmtId="0" fontId="8" fillId="17" borderId="8" applyNumberFormat="0" applyAlignment="0" applyProtection="0"/>
    <xf numFmtId="0" fontId="8" fillId="18" borderId="8" applyNumberFormat="0" applyAlignment="0" applyProtection="0"/>
    <xf numFmtId="0" fontId="8" fillId="18" borderId="8" applyNumberFormat="0" applyAlignment="0" applyProtection="0"/>
    <xf numFmtId="0" fontId="8" fillId="17" borderId="8" applyNumberFormat="0" applyAlignment="0" applyProtection="0"/>
    <xf numFmtId="0" fontId="8" fillId="18" borderId="8" applyNumberFormat="0" applyAlignment="0" applyProtection="0"/>
    <xf numFmtId="0" fontId="8" fillId="18" borderId="8" applyNumberFormat="0" applyAlignment="0" applyProtection="0"/>
    <xf numFmtId="0" fontId="8" fillId="17" borderId="8" applyNumberFormat="0" applyAlignment="0" applyProtection="0"/>
    <xf numFmtId="0" fontId="8" fillId="18" borderId="8" applyNumberFormat="0" applyAlignment="0" applyProtection="0"/>
    <xf numFmtId="0" fontId="8" fillId="18" borderId="8" applyNumberFormat="0" applyAlignment="0" applyProtection="0"/>
    <xf numFmtId="0" fontId="8" fillId="18" borderId="8" applyNumberFormat="0" applyProtection="0">
      <alignment vertical="center" wrapText="1"/>
    </xf>
    <xf numFmtId="0" fontId="22" fillId="0" borderId="0"/>
    <xf numFmtId="0" fontId="20" fillId="0" borderId="0"/>
    <xf numFmtId="0" fontId="20" fillId="0" borderId="0"/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 wrapText="1"/>
    </xf>
    <xf numFmtId="0" fontId="13" fillId="0" borderId="0" applyNumberFormat="0" applyFill="0" applyBorder="0" applyProtection="0">
      <alignment vertical="center" wrapText="1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7" borderId="2" applyNumberFormat="0" applyProtection="0">
      <alignment vertical="center"/>
    </xf>
    <xf numFmtId="0" fontId="14" fillId="27" borderId="2" applyNumberFormat="0" applyProtection="0">
      <alignment vertical="center" wrapText="1"/>
    </xf>
    <xf numFmtId="0" fontId="14" fillId="27" borderId="2" applyNumberFormat="0" applyProtection="0">
      <alignment vertical="center" wrapText="1"/>
    </xf>
    <xf numFmtId="0" fontId="14" fillId="27" borderId="2" applyNumberFormat="0" applyAlignment="0" applyProtection="0"/>
    <xf numFmtId="0" fontId="14" fillId="27" borderId="2" applyNumberFormat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20" fillId="0" borderId="0" applyFill="0" applyBorder="0" applyAlignment="0" applyProtection="0"/>
    <xf numFmtId="0" fontId="20" fillId="10" borderId="11" applyNumberFormat="0" applyProtection="0">
      <alignment vertical="center"/>
    </xf>
    <xf numFmtId="0" fontId="20" fillId="10" borderId="11" applyNumberFormat="0" applyProtection="0">
      <alignment vertical="center" wrapText="1"/>
    </xf>
    <xf numFmtId="0" fontId="20" fillId="10" borderId="11" applyNumberFormat="0" applyProtection="0">
      <alignment vertical="center" wrapText="1"/>
    </xf>
    <xf numFmtId="0" fontId="4" fillId="10" borderId="11" applyNumberFormat="0" applyAlignment="0" applyProtection="0"/>
    <xf numFmtId="0" fontId="4" fillId="10" borderId="11" applyNumberFormat="0" applyAlignment="0" applyProtection="0"/>
    <xf numFmtId="0" fontId="44" fillId="0" borderId="0"/>
    <xf numFmtId="0" fontId="44" fillId="0" borderId="0"/>
    <xf numFmtId="169" fontId="44" fillId="0" borderId="0"/>
    <xf numFmtId="169" fontId="44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15" fillId="0" borderId="10" applyNumberFormat="0" applyFill="0" applyProtection="0">
      <alignment vertical="center" wrapText="1"/>
    </xf>
    <xf numFmtId="0" fontId="15" fillId="0" borderId="10" applyNumberFormat="0" applyFill="0" applyProtection="0">
      <alignment vertical="center" wrapText="1"/>
    </xf>
    <xf numFmtId="0" fontId="15" fillId="0" borderId="10" applyNumberFormat="0" applyFill="0" applyProtection="0">
      <alignment vertical="center"/>
    </xf>
    <xf numFmtId="0" fontId="15" fillId="0" borderId="10" applyNumberFormat="0" applyFill="0" applyProtection="0">
      <alignment vertical="center" wrapText="1"/>
    </xf>
    <xf numFmtId="0" fontId="15" fillId="0" borderId="10" applyNumberFormat="0" applyFill="0" applyProtection="0">
      <alignment vertical="center" wrapText="1"/>
    </xf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16" fillId="7" borderId="0" applyNumberFormat="0" applyBorder="0" applyProtection="0">
      <alignment vertical="center"/>
    </xf>
    <xf numFmtId="0" fontId="16" fillId="7" borderId="0" applyNumberFormat="0" applyBorder="0" applyProtection="0">
      <alignment vertical="center" wrapText="1"/>
    </xf>
    <xf numFmtId="0" fontId="16" fillId="7" borderId="0" applyNumberFormat="0" applyBorder="0" applyProtection="0">
      <alignment vertical="center" wrapText="1"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45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12" fillId="0" borderId="0" applyNumberFormat="0" applyFill="0" applyBorder="0" applyProtection="0">
      <alignment vertical="center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Protection="0">
      <alignment vertical="center" wrapText="1"/>
    </xf>
    <xf numFmtId="0" fontId="9" fillId="0" borderId="9" applyNumberFormat="0" applyFill="0" applyProtection="0">
      <alignment vertical="center" wrapText="1"/>
    </xf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Protection="0">
      <alignment vertical="center" wrapText="1"/>
    </xf>
    <xf numFmtId="0" fontId="8" fillId="17" borderId="8" applyNumberFormat="0" applyAlignment="0" applyProtection="0"/>
    <xf numFmtId="0" fontId="8" fillId="18" borderId="8" applyNumberFormat="0" applyAlignment="0" applyProtection="0"/>
    <xf numFmtId="0" fontId="8" fillId="18" borderId="8" applyNumberFormat="0" applyAlignment="0" applyProtection="0"/>
    <xf numFmtId="0" fontId="8" fillId="18" borderId="8" applyNumberFormat="0" applyAlignment="0" applyProtection="0"/>
    <xf numFmtId="0" fontId="17" fillId="0" borderId="3" applyNumberFormat="0" applyFill="0" applyProtection="0">
      <alignment vertical="center"/>
    </xf>
    <xf numFmtId="0" fontId="17" fillId="0" borderId="3" applyNumberFormat="0" applyFill="0" applyProtection="0">
      <alignment vertical="center" wrapText="1"/>
    </xf>
    <xf numFmtId="0" fontId="17" fillId="0" borderId="3" applyNumberFormat="0" applyFill="0" applyProtection="0">
      <alignment vertical="center" wrapText="1"/>
    </xf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5" applyNumberFormat="0" applyFill="0" applyProtection="0">
      <alignment vertical="center"/>
    </xf>
    <xf numFmtId="0" fontId="18" fillId="0" borderId="5" applyNumberFormat="0" applyFill="0" applyProtection="0">
      <alignment vertical="center" wrapText="1"/>
    </xf>
    <xf numFmtId="0" fontId="18" fillId="0" borderId="5" applyNumberFormat="0" applyFill="0" applyProtection="0">
      <alignment vertical="center" wrapText="1"/>
    </xf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Protection="0">
      <alignment vertical="center"/>
    </xf>
    <xf numFmtId="0" fontId="19" fillId="0" borderId="6" applyNumberFormat="0" applyFill="0" applyProtection="0">
      <alignment vertical="center" wrapText="1"/>
    </xf>
    <xf numFmtId="0" fontId="19" fillId="0" borderId="6" applyNumberFormat="0" applyFill="0" applyProtection="0">
      <alignment vertical="center" wrapText="1"/>
    </xf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 wrapText="1"/>
    </xf>
    <xf numFmtId="0" fontId="19" fillId="0" borderId="0" applyNumberFormat="0" applyFill="0" applyBorder="0" applyProtection="0">
      <alignment vertical="center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 wrapText="1"/>
    </xf>
    <xf numFmtId="0" fontId="29" fillId="0" borderId="0"/>
    <xf numFmtId="0" fontId="29" fillId="0" borderId="0"/>
    <xf numFmtId="0" fontId="2" fillId="0" borderId="0"/>
    <xf numFmtId="0" fontId="2" fillId="0" borderId="0"/>
    <xf numFmtId="0" fontId="21" fillId="0" borderId="0"/>
    <xf numFmtId="43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/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/>
    <xf numFmtId="0" fontId="2" fillId="0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>
      <alignment vertical="center" wrapText="1"/>
    </xf>
    <xf numFmtId="0" fontId="2" fillId="0" borderId="0"/>
    <xf numFmtId="0" fontId="2" fillId="0" borderId="0"/>
    <xf numFmtId="0" fontId="2" fillId="0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>
      <alignment vertical="center" wrapText="1"/>
    </xf>
    <xf numFmtId="0" fontId="2" fillId="0" borderId="0"/>
    <xf numFmtId="0" fontId="2" fillId="0" borderId="0">
      <alignment vertical="center" wrapText="1"/>
    </xf>
    <xf numFmtId="0" fontId="2" fillId="0" borderId="0"/>
    <xf numFmtId="0" fontId="1" fillId="0" borderId="0"/>
    <xf numFmtId="0" fontId="2" fillId="0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>
      <alignment vertical="center" wrapText="1"/>
    </xf>
    <xf numFmtId="0" fontId="2" fillId="0" borderId="0"/>
    <xf numFmtId="0" fontId="2" fillId="0" borderId="0"/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10" borderId="11" applyNumberFormat="0" applyProtection="0">
      <alignment vertical="center" wrapText="1"/>
    </xf>
    <xf numFmtId="0" fontId="2" fillId="10" borderId="11" applyNumberFormat="0" applyAlignment="0" applyProtection="0"/>
    <xf numFmtId="0" fontId="2" fillId="10" borderId="11" applyNumberFormat="0" applyAlignment="0" applyProtection="0"/>
    <xf numFmtId="0" fontId="2" fillId="10" borderId="11" applyNumberFormat="0" applyAlignment="0" applyProtection="0"/>
    <xf numFmtId="0" fontId="2" fillId="10" borderId="11" applyNumberFormat="0" applyAlignment="0" applyProtection="0"/>
    <xf numFmtId="0" fontId="2" fillId="10" borderId="11" applyNumberFormat="0" applyAlignment="0" applyProtection="0"/>
    <xf numFmtId="0" fontId="2" fillId="10" borderId="11" applyNumberFormat="0" applyAlignment="0" applyProtection="0"/>
    <xf numFmtId="0" fontId="2" fillId="10" borderId="11" applyNumberFormat="0" applyProtection="0">
      <alignment vertical="center" wrapText="1"/>
    </xf>
    <xf numFmtId="0" fontId="2" fillId="10" borderId="11" applyNumberFormat="0" applyAlignment="0" applyProtection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10" borderId="11" applyNumberFormat="0" applyProtection="0">
      <alignment vertical="center"/>
    </xf>
    <xf numFmtId="0" fontId="2" fillId="10" borderId="11" applyNumberFormat="0" applyProtection="0">
      <alignment vertical="center" wrapText="1"/>
    </xf>
    <xf numFmtId="0" fontId="2" fillId="10" borderId="11" applyNumberFormat="0" applyProtection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2" fillId="0" borderId="0"/>
    <xf numFmtId="0" fontId="2" fillId="0" borderId="0"/>
  </cellStyleXfs>
  <cellXfs count="406">
    <xf numFmtId="0" fontId="0" fillId="0" borderId="0" xfId="0">
      <alignment vertical="center"/>
    </xf>
    <xf numFmtId="0" fontId="47" fillId="0" borderId="0" xfId="0" applyFont="1" applyFill="1" applyAlignment="1">
      <alignment vertical="center"/>
    </xf>
    <xf numFmtId="0" fontId="46" fillId="0" borderId="0" xfId="2341" applyFont="1" applyFill="1" applyBorder="1" applyAlignment="1">
      <alignment vertical="center"/>
    </xf>
    <xf numFmtId="0" fontId="46" fillId="0" borderId="0" xfId="2341" applyFont="1" applyFill="1" applyBorder="1" applyAlignment="1">
      <alignment horizontal="center" vertical="center"/>
    </xf>
    <xf numFmtId="0" fontId="47" fillId="0" borderId="0" xfId="234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 wrapText="1"/>
    </xf>
    <xf numFmtId="164" fontId="50" fillId="0" borderId="17" xfId="2893" applyNumberFormat="1" applyFont="1" applyFill="1" applyBorder="1" applyAlignment="1">
      <alignment vertical="center"/>
    </xf>
    <xf numFmtId="0" fontId="47" fillId="0" borderId="0" xfId="2897" applyFont="1" applyFill="1" applyBorder="1" applyAlignment="1">
      <alignment vertical="center" wrapText="1"/>
    </xf>
    <xf numFmtId="0" fontId="47" fillId="0" borderId="0" xfId="2897" applyFont="1" applyFill="1" applyAlignment="1">
      <alignment vertical="center" wrapText="1"/>
    </xf>
    <xf numFmtId="0" fontId="50" fillId="0" borderId="19" xfId="2897" applyFont="1" applyFill="1" applyBorder="1" applyAlignment="1">
      <alignment vertical="center"/>
    </xf>
    <xf numFmtId="0" fontId="50" fillId="0" borderId="0" xfId="2897" applyFont="1" applyFill="1" applyBorder="1" applyAlignment="1">
      <alignment vertical="center"/>
    </xf>
    <xf numFmtId="0" fontId="47" fillId="0" borderId="19" xfId="2897" applyFont="1" applyFill="1" applyBorder="1" applyAlignment="1">
      <alignment vertical="center" wrapText="1"/>
    </xf>
    <xf numFmtId="170" fontId="50" fillId="0" borderId="19" xfId="2897" applyNumberFormat="1" applyFont="1" applyFill="1" applyBorder="1" applyAlignment="1">
      <alignment vertical="center" wrapText="1"/>
    </xf>
    <xf numFmtId="0" fontId="47" fillId="0" borderId="0" xfId="2897" applyFont="1" applyFill="1" applyBorder="1" applyAlignment="1">
      <alignment horizontal="center" vertical="center" wrapText="1"/>
    </xf>
    <xf numFmtId="2" fontId="46" fillId="0" borderId="0" xfId="2897" applyNumberFormat="1" applyFont="1" applyFill="1" applyBorder="1" applyAlignment="1">
      <alignment horizontal="center" vertical="center" wrapText="1"/>
    </xf>
    <xf numFmtId="170" fontId="47" fillId="0" borderId="0" xfId="2897" applyNumberFormat="1" applyFont="1" applyFill="1" applyAlignment="1">
      <alignment horizontal="left" vertical="center"/>
    </xf>
    <xf numFmtId="2" fontId="47" fillId="0" borderId="0" xfId="2897" applyNumberFormat="1" applyFont="1" applyFill="1" applyBorder="1" applyAlignment="1">
      <alignment horizontal="center" vertical="center" wrapText="1"/>
    </xf>
    <xf numFmtId="0" fontId="46" fillId="0" borderId="24" xfId="2897" applyFont="1" applyFill="1" applyBorder="1" applyAlignment="1">
      <alignment horizontal="center" vertical="center" wrapText="1"/>
    </xf>
    <xf numFmtId="0" fontId="46" fillId="0" borderId="25" xfId="2897" applyFont="1" applyFill="1" applyBorder="1" applyAlignment="1">
      <alignment horizontal="center" vertical="center" wrapText="1"/>
    </xf>
    <xf numFmtId="0" fontId="46" fillId="0" borderId="26" xfId="2897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2" fontId="47" fillId="0" borderId="12" xfId="3031" applyNumberFormat="1" applyFont="1" applyFill="1" applyBorder="1" applyAlignment="1">
      <alignment horizontal="center" vertical="center"/>
    </xf>
    <xf numFmtId="0" fontId="47" fillId="0" borderId="0" xfId="2897" applyFont="1" applyFill="1" applyBorder="1" applyAlignment="1">
      <alignment horizontal="right" vertical="center"/>
    </xf>
    <xf numFmtId="1" fontId="47" fillId="28" borderId="28" xfId="0" applyNumberFormat="1" applyFont="1" applyFill="1" applyBorder="1" applyAlignment="1">
      <alignment horizontal="center" vertical="center" wrapText="1" shrinkToFit="1"/>
    </xf>
    <xf numFmtId="1" fontId="47" fillId="28" borderId="29" xfId="0" applyNumberFormat="1" applyFont="1" applyFill="1" applyBorder="1" applyAlignment="1">
      <alignment horizontal="center" vertical="center" wrapText="1" shrinkToFit="1"/>
    </xf>
    <xf numFmtId="2" fontId="49" fillId="0" borderId="31" xfId="0" applyNumberFormat="1" applyFont="1" applyBorder="1" applyAlignment="1">
      <alignment horizontal="center" vertical="center" wrapText="1"/>
    </xf>
    <xf numFmtId="2" fontId="49" fillId="0" borderId="32" xfId="0" applyNumberFormat="1" applyFont="1" applyBorder="1" applyAlignment="1">
      <alignment horizontal="center" vertical="center" wrapText="1"/>
    </xf>
    <xf numFmtId="0" fontId="46" fillId="0" borderId="50" xfId="2897" applyFont="1" applyFill="1" applyBorder="1" applyAlignment="1">
      <alignment horizontal="center" vertical="center" wrapText="1"/>
    </xf>
    <xf numFmtId="0" fontId="46" fillId="0" borderId="51" xfId="2897" applyFont="1" applyFill="1" applyBorder="1" applyAlignment="1">
      <alignment horizontal="center" vertical="center" wrapText="1"/>
    </xf>
    <xf numFmtId="0" fontId="46" fillId="0" borderId="52" xfId="2897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47" fillId="0" borderId="0" xfId="2894" applyFont="1" applyFill="1" applyAlignment="1">
      <alignment vertical="center"/>
    </xf>
    <xf numFmtId="0" fontId="47" fillId="0" borderId="0" xfId="0" applyFont="1" applyAlignment="1">
      <alignment vertical="center"/>
    </xf>
    <xf numFmtId="4" fontId="47" fillId="0" borderId="0" xfId="0" applyNumberFormat="1" applyFont="1" applyAlignment="1">
      <alignment horizontal="right" vertical="center"/>
    </xf>
    <xf numFmtId="4" fontId="47" fillId="0" borderId="0" xfId="0" applyNumberFormat="1" applyFont="1" applyAlignment="1">
      <alignment vertical="center"/>
    </xf>
    <xf numFmtId="0" fontId="47" fillId="0" borderId="0" xfId="0" applyFont="1" applyFill="1" applyBorder="1" applyAlignment="1">
      <alignment vertical="center"/>
    </xf>
    <xf numFmtId="4" fontId="47" fillId="0" borderId="0" xfId="0" applyNumberFormat="1" applyFont="1" applyFill="1" applyAlignment="1">
      <alignment horizontal="right" vertical="center"/>
    </xf>
    <xf numFmtId="4" fontId="47" fillId="0" borderId="0" xfId="0" applyNumberFormat="1" applyFont="1" applyFill="1" applyAlignment="1">
      <alignment vertical="center"/>
    </xf>
    <xf numFmtId="4" fontId="46" fillId="0" borderId="18" xfId="0" applyNumberFormat="1" applyFont="1" applyFill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13" xfId="0" applyFont="1" applyBorder="1" applyAlignment="1">
      <alignment horizontal="center" vertical="center"/>
    </xf>
    <xf numFmtId="4" fontId="47" fillId="0" borderId="13" xfId="0" applyNumberFormat="1" applyFont="1" applyBorder="1" applyAlignment="1">
      <alignment horizontal="center" vertical="center"/>
    </xf>
    <xf numFmtId="4" fontId="47" fillId="0" borderId="13" xfId="0" applyNumberFormat="1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4" fontId="46" fillId="0" borderId="12" xfId="0" applyNumberFormat="1" applyFont="1" applyBorder="1" applyAlignment="1">
      <alignment horizontal="center" vertical="center"/>
    </xf>
    <xf numFmtId="4" fontId="46" fillId="0" borderId="13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 wrapText="1"/>
    </xf>
    <xf numFmtId="4" fontId="46" fillId="0" borderId="0" xfId="0" applyNumberFormat="1" applyFont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right" vertical="center"/>
    </xf>
    <xf numFmtId="0" fontId="47" fillId="0" borderId="16" xfId="0" applyFont="1" applyBorder="1" applyAlignment="1">
      <alignment vertical="center"/>
    </xf>
    <xf numFmtId="0" fontId="46" fillId="0" borderId="36" xfId="0" applyFont="1" applyBorder="1" applyAlignment="1">
      <alignment horizontal="center" vertical="center"/>
    </xf>
    <xf numFmtId="0" fontId="46" fillId="0" borderId="15" xfId="0" applyFont="1" applyBorder="1" applyAlignment="1">
      <alignment horizontal="right" vertical="center" wrapText="1"/>
    </xf>
    <xf numFmtId="0" fontId="46" fillId="0" borderId="0" xfId="2895" applyFont="1" applyFill="1" applyAlignment="1">
      <alignment vertical="center" wrapText="1"/>
    </xf>
    <xf numFmtId="0" fontId="46" fillId="0" borderId="0" xfId="2895" applyFont="1" applyFill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7" fillId="0" borderId="36" xfId="0" applyFont="1" applyBorder="1" applyAlignment="1">
      <alignment horizontal="center" vertical="center"/>
    </xf>
    <xf numFmtId="0" fontId="47" fillId="0" borderId="36" xfId="0" applyFont="1" applyFill="1" applyBorder="1" applyAlignment="1">
      <alignment horizontal="left" vertical="center" wrapText="1"/>
    </xf>
    <xf numFmtId="0" fontId="46" fillId="0" borderId="36" xfId="0" applyFont="1" applyBorder="1" applyAlignment="1">
      <alignment horizontal="right" vertical="center" wrapText="1"/>
    </xf>
    <xf numFmtId="4" fontId="47" fillId="0" borderId="16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vertical="center"/>
    </xf>
    <xf numFmtId="0" fontId="54" fillId="0" borderId="0" xfId="0" applyFont="1" applyAlignment="1">
      <alignment horizontal="right" vertical="center"/>
    </xf>
    <xf numFmtId="0" fontId="46" fillId="0" borderId="16" xfId="0" applyFont="1" applyBorder="1" applyAlignment="1">
      <alignment horizontal="right" vertical="center" wrapText="1"/>
    </xf>
    <xf numFmtId="0" fontId="48" fillId="0" borderId="16" xfId="0" applyFont="1" applyFill="1" applyBorder="1" applyAlignment="1">
      <alignment vertical="center"/>
    </xf>
    <xf numFmtId="0" fontId="47" fillId="0" borderId="0" xfId="0" applyFont="1" applyFill="1" applyAlignment="1">
      <alignment horizontal="left" vertical="top"/>
    </xf>
    <xf numFmtId="0" fontId="47" fillId="0" borderId="0" xfId="2897" applyFont="1" applyFill="1" applyBorder="1" applyAlignment="1">
      <alignment horizontal="left" vertical="center" wrapText="1"/>
    </xf>
    <xf numFmtId="0" fontId="46" fillId="0" borderId="20" xfId="2897" applyFont="1" applyFill="1" applyBorder="1" applyAlignment="1">
      <alignment horizontal="center" vertical="center" wrapText="1"/>
    </xf>
    <xf numFmtId="0" fontId="46" fillId="0" borderId="21" xfId="2897" applyFont="1" applyFill="1" applyBorder="1" applyAlignment="1">
      <alignment horizontal="center" vertical="center" wrapText="1"/>
    </xf>
    <xf numFmtId="0" fontId="46" fillId="0" borderId="22" xfId="2897" applyFont="1" applyFill="1" applyBorder="1" applyAlignment="1">
      <alignment horizontal="center" vertical="center" wrapText="1"/>
    </xf>
    <xf numFmtId="0" fontId="46" fillId="0" borderId="42" xfId="2897" applyFont="1" applyFill="1" applyBorder="1" applyAlignment="1">
      <alignment horizontal="center" vertical="center" wrapText="1"/>
    </xf>
    <xf numFmtId="0" fontId="46" fillId="0" borderId="21" xfId="2897" applyFont="1" applyFill="1" applyBorder="1" applyAlignment="1">
      <alignment horizontal="center" vertical="center" wrapText="1"/>
    </xf>
    <xf numFmtId="0" fontId="56" fillId="0" borderId="0" xfId="3115" applyFont="1" applyFill="1"/>
    <xf numFmtId="0" fontId="57" fillId="0" borderId="0" xfId="3115" applyFont="1" applyFill="1"/>
    <xf numFmtId="170" fontId="50" fillId="0" borderId="19" xfId="3116" applyNumberFormat="1" applyFont="1" applyFill="1" applyBorder="1" applyAlignment="1">
      <alignment vertical="center" wrapText="1"/>
    </xf>
    <xf numFmtId="0" fontId="47" fillId="0" borderId="0" xfId="3116" applyFont="1" applyFill="1" applyBorder="1" applyAlignment="1">
      <alignment horizontal="left" vertical="center" wrapText="1"/>
    </xf>
    <xf numFmtId="170" fontId="50" fillId="0" borderId="0" xfId="3116" applyNumberFormat="1" applyFont="1" applyFill="1" applyBorder="1" applyAlignment="1">
      <alignment vertical="center" wrapText="1"/>
    </xf>
    <xf numFmtId="0" fontId="56" fillId="0" borderId="0" xfId="3115" applyFont="1" applyFill="1" applyAlignment="1">
      <alignment horizontal="left"/>
    </xf>
    <xf numFmtId="2" fontId="47" fillId="0" borderId="0" xfId="3116" applyNumberFormat="1" applyFont="1" applyFill="1" applyBorder="1" applyAlignment="1">
      <alignment vertical="center" wrapText="1"/>
    </xf>
    <xf numFmtId="4" fontId="56" fillId="0" borderId="19" xfId="3116" applyNumberFormat="1" applyFont="1" applyFill="1" applyBorder="1" applyAlignment="1">
      <alignment vertical="center" wrapText="1"/>
    </xf>
    <xf numFmtId="0" fontId="47" fillId="0" borderId="0" xfId="3116" applyFont="1" applyFill="1" applyBorder="1" applyAlignment="1">
      <alignment vertical="center" wrapText="1"/>
    </xf>
    <xf numFmtId="0" fontId="47" fillId="0" borderId="18" xfId="3116" applyFont="1" applyFill="1" applyBorder="1" applyAlignment="1">
      <alignment vertical="center" wrapText="1"/>
    </xf>
    <xf numFmtId="0" fontId="55" fillId="0" borderId="24" xfId="3115" applyFont="1" applyFill="1" applyBorder="1" applyAlignment="1">
      <alignment horizontal="center"/>
    </xf>
    <xf numFmtId="0" fontId="55" fillId="0" borderId="21" xfId="3115" applyFont="1" applyFill="1" applyBorder="1" applyAlignment="1">
      <alignment horizontal="center"/>
    </xf>
    <xf numFmtId="0" fontId="55" fillId="0" borderId="22" xfId="3115" applyFont="1" applyFill="1" applyBorder="1" applyAlignment="1">
      <alignment horizontal="center"/>
    </xf>
    <xf numFmtId="0" fontId="56" fillId="0" borderId="33" xfId="3115" applyNumberFormat="1" applyFont="1" applyFill="1" applyBorder="1" applyAlignment="1">
      <alignment horizontal="center"/>
    </xf>
    <xf numFmtId="0" fontId="56" fillId="0" borderId="37" xfId="3115" applyFont="1" applyFill="1" applyBorder="1" applyAlignment="1">
      <alignment horizontal="left" indent="2"/>
    </xf>
    <xf numFmtId="43" fontId="56" fillId="0" borderId="61" xfId="1476" applyNumberFormat="1" applyFont="1" applyFill="1" applyBorder="1" applyAlignment="1">
      <alignment horizontal="center"/>
    </xf>
    <xf numFmtId="0" fontId="56" fillId="0" borderId="40" xfId="3115" applyNumberFormat="1" applyFont="1" applyFill="1" applyBorder="1" applyAlignment="1">
      <alignment horizontal="center"/>
    </xf>
    <xf numFmtId="0" fontId="56" fillId="0" borderId="14" xfId="3115" applyNumberFormat="1" applyFont="1" applyFill="1" applyBorder="1" applyAlignment="1">
      <alignment horizontal="center"/>
    </xf>
    <xf numFmtId="0" fontId="56" fillId="0" borderId="12" xfId="3115" applyNumberFormat="1" applyFont="1" applyFill="1" applyBorder="1" applyAlignment="1">
      <alignment horizontal="center" vertical="center"/>
    </xf>
    <xf numFmtId="0" fontId="56" fillId="0" borderId="37" xfId="3115" applyFont="1" applyFill="1" applyBorder="1" applyAlignment="1">
      <alignment horizontal="left" wrapText="1" indent="2"/>
    </xf>
    <xf numFmtId="0" fontId="55" fillId="0" borderId="62" xfId="3115" applyFont="1" applyFill="1" applyBorder="1" applyAlignment="1">
      <alignment horizontal="right"/>
    </xf>
    <xf numFmtId="4" fontId="55" fillId="0" borderId="60" xfId="3115" applyNumberFormat="1" applyFont="1" applyFill="1" applyBorder="1" applyAlignment="1">
      <alignment horizontal="center"/>
    </xf>
    <xf numFmtId="4" fontId="56" fillId="0" borderId="54" xfId="3115" applyNumberFormat="1" applyFont="1" applyFill="1" applyBorder="1" applyAlignment="1">
      <alignment horizontal="center"/>
    </xf>
    <xf numFmtId="4" fontId="57" fillId="0" borderId="0" xfId="3115" applyNumberFormat="1" applyFont="1" applyFill="1" applyBorder="1" applyAlignment="1">
      <alignment horizontal="center"/>
    </xf>
    <xf numFmtId="0" fontId="56" fillId="0" borderId="0" xfId="3115" applyFont="1" applyFill="1" applyBorder="1" applyAlignment="1">
      <alignment horizontal="center"/>
    </xf>
    <xf numFmtId="4" fontId="56" fillId="0" borderId="27" xfId="3115" applyNumberFormat="1" applyFont="1" applyFill="1" applyBorder="1" applyAlignment="1">
      <alignment horizontal="center"/>
    </xf>
    <xf numFmtId="0" fontId="56" fillId="0" borderId="0" xfId="3115" applyFont="1" applyFill="1" applyAlignment="1">
      <alignment horizontal="center"/>
    </xf>
    <xf numFmtId="0" fontId="56" fillId="0" borderId="0" xfId="0" applyFont="1" applyFill="1" applyAlignment="1"/>
    <xf numFmtId="0" fontId="47" fillId="0" borderId="0" xfId="0" applyFont="1" applyFill="1" applyAlignment="1"/>
    <xf numFmtId="0" fontId="56" fillId="0" borderId="0" xfId="0" applyFont="1" applyFill="1" applyAlignment="1">
      <alignment wrapText="1"/>
    </xf>
    <xf numFmtId="0" fontId="47" fillId="0" borderId="0" xfId="0" applyFont="1">
      <alignment vertical="center"/>
    </xf>
    <xf numFmtId="14" fontId="56" fillId="0" borderId="0" xfId="0" applyNumberFormat="1" applyFont="1" applyFill="1" applyAlignment="1">
      <alignment horizontal="left"/>
    </xf>
    <xf numFmtId="2" fontId="47" fillId="0" borderId="0" xfId="2898" applyNumberFormat="1" applyFont="1" applyFill="1" applyBorder="1" applyAlignment="1">
      <alignment horizontal="center" vertical="center"/>
    </xf>
    <xf numFmtId="2" fontId="47" fillId="0" borderId="29" xfId="0" applyNumberFormat="1" applyFont="1" applyFill="1" applyBorder="1" applyAlignment="1">
      <alignment horizontal="center" vertical="center"/>
    </xf>
    <xf numFmtId="2" fontId="47" fillId="0" borderId="29" xfId="3031" applyNumberFormat="1" applyFont="1" applyFill="1" applyBorder="1" applyAlignment="1">
      <alignment horizontal="center" vertical="center"/>
    </xf>
    <xf numFmtId="2" fontId="47" fillId="0" borderId="29" xfId="2898" applyNumberFormat="1" applyFont="1" applyFill="1" applyBorder="1" applyAlignment="1">
      <alignment horizontal="center" vertical="center"/>
    </xf>
    <xf numFmtId="0" fontId="47" fillId="0" borderId="48" xfId="0" applyFont="1" applyFill="1" applyBorder="1" applyAlignment="1">
      <alignment vertical="center"/>
    </xf>
    <xf numFmtId="0" fontId="47" fillId="29" borderId="0" xfId="0" applyFont="1" applyFill="1" applyBorder="1" applyAlignment="1">
      <alignment vertical="center"/>
    </xf>
    <xf numFmtId="2" fontId="47" fillId="0" borderId="0" xfId="0" applyNumberFormat="1" applyFont="1" applyFill="1" applyBorder="1" applyAlignment="1">
      <alignment horizontal="center" vertical="center"/>
    </xf>
    <xf numFmtId="2" fontId="47" fillId="0" borderId="69" xfId="2898" applyNumberFormat="1" applyFont="1" applyFill="1" applyBorder="1" applyAlignment="1">
      <alignment horizontal="center" vertical="center"/>
    </xf>
    <xf numFmtId="4" fontId="47" fillId="0" borderId="0" xfId="0" applyNumberFormat="1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/>
    </xf>
    <xf numFmtId="0" fontId="47" fillId="0" borderId="30" xfId="0" applyFont="1" applyFill="1" applyBorder="1" applyAlignment="1">
      <alignment horizontal="center" vertical="center"/>
    </xf>
    <xf numFmtId="0" fontId="46" fillId="0" borderId="53" xfId="2897" applyFont="1" applyFill="1" applyBorder="1" applyAlignment="1">
      <alignment horizontal="center" vertical="center" wrapText="1"/>
    </xf>
    <xf numFmtId="2" fontId="47" fillId="0" borderId="33" xfId="0" applyNumberFormat="1" applyFont="1" applyFill="1" applyBorder="1" applyAlignment="1">
      <alignment horizontal="center" vertical="center"/>
    </xf>
    <xf numFmtId="2" fontId="47" fillId="0" borderId="28" xfId="0" applyNumberFormat="1" applyFont="1" applyFill="1" applyBorder="1" applyAlignment="1">
      <alignment horizontal="center" vertical="center"/>
    </xf>
    <xf numFmtId="2" fontId="47" fillId="0" borderId="30" xfId="2898" applyNumberFormat="1" applyFont="1" applyFill="1" applyBorder="1" applyAlignment="1">
      <alignment horizontal="center" vertical="center"/>
    </xf>
    <xf numFmtId="0" fontId="47" fillId="0" borderId="0" xfId="3116" applyFont="1" applyFill="1" applyBorder="1" applyAlignment="1">
      <alignment horizontal="left" vertical="center"/>
    </xf>
    <xf numFmtId="0" fontId="47" fillId="0" borderId="0" xfId="2897" applyFont="1" applyFill="1" applyBorder="1" applyAlignment="1">
      <alignment horizontal="left" vertical="center"/>
    </xf>
    <xf numFmtId="164" fontId="50" fillId="0" borderId="0" xfId="2893" applyNumberFormat="1" applyFont="1" applyFill="1" applyBorder="1" applyAlignment="1">
      <alignment vertical="center"/>
    </xf>
    <xf numFmtId="2" fontId="47" fillId="0" borderId="0" xfId="2897" applyNumberFormat="1" applyFont="1" applyFill="1" applyBorder="1" applyAlignment="1">
      <alignment vertical="center" wrapText="1"/>
    </xf>
    <xf numFmtId="4" fontId="56" fillId="0" borderId="18" xfId="3116" applyNumberFormat="1" applyFont="1" applyFill="1" applyBorder="1" applyAlignment="1">
      <alignment vertical="center" wrapText="1"/>
    </xf>
    <xf numFmtId="0" fontId="50" fillId="0" borderId="0" xfId="3117" applyFont="1" applyFill="1" applyBorder="1" applyAlignment="1">
      <alignment vertical="center" wrapText="1"/>
    </xf>
    <xf numFmtId="0" fontId="50" fillId="0" borderId="0" xfId="3116" applyFont="1" applyFill="1" applyBorder="1" applyAlignment="1">
      <alignment vertical="center"/>
    </xf>
    <xf numFmtId="43" fontId="56" fillId="0" borderId="38" xfId="1476" applyNumberFormat="1" applyFont="1" applyFill="1" applyBorder="1" applyAlignment="1">
      <alignment horizontal="center"/>
    </xf>
    <xf numFmtId="0" fontId="56" fillId="0" borderId="59" xfId="3115" applyFont="1" applyFill="1" applyBorder="1"/>
    <xf numFmtId="0" fontId="46" fillId="0" borderId="48" xfId="2897" applyFont="1" applyFill="1" applyBorder="1" applyAlignment="1">
      <alignment horizontal="center" vertical="center" wrapText="1"/>
    </xf>
    <xf numFmtId="0" fontId="47" fillId="0" borderId="0" xfId="2897" applyFont="1" applyFill="1" applyBorder="1" applyAlignment="1">
      <alignment horizontal="left" vertical="center"/>
    </xf>
    <xf numFmtId="0" fontId="47" fillId="0" borderId="0" xfId="2897" applyFont="1" applyFill="1" applyBorder="1" applyAlignment="1">
      <alignment horizontal="left" vertical="center" wrapText="1"/>
    </xf>
    <xf numFmtId="0" fontId="46" fillId="0" borderId="24" xfId="2897" applyFont="1" applyFill="1" applyBorder="1" applyAlignment="1">
      <alignment horizontal="center" vertical="center" wrapText="1"/>
    </xf>
    <xf numFmtId="0" fontId="46" fillId="0" borderId="21" xfId="2897" applyFont="1" applyFill="1" applyBorder="1" applyAlignment="1">
      <alignment horizontal="center" vertical="center" wrapText="1"/>
    </xf>
    <xf numFmtId="0" fontId="46" fillId="0" borderId="22" xfId="2897" applyFont="1" applyFill="1" applyBorder="1" applyAlignment="1">
      <alignment horizontal="center" vertical="center" wrapText="1"/>
    </xf>
    <xf numFmtId="0" fontId="46" fillId="0" borderId="20" xfId="2897" applyFont="1" applyFill="1" applyBorder="1" applyAlignment="1">
      <alignment horizontal="center" vertical="center" wrapText="1"/>
    </xf>
    <xf numFmtId="0" fontId="46" fillId="0" borderId="42" xfId="2897" applyFont="1" applyFill="1" applyBorder="1" applyAlignment="1">
      <alignment horizontal="center" vertical="center" wrapText="1"/>
    </xf>
    <xf numFmtId="0" fontId="50" fillId="0" borderId="46" xfId="2893" applyFont="1" applyFill="1" applyBorder="1" applyAlignment="1">
      <alignment vertical="center"/>
    </xf>
    <xf numFmtId="0" fontId="47" fillId="0" borderId="61" xfId="2893" applyFont="1" applyFill="1" applyBorder="1" applyAlignment="1">
      <alignment horizontal="center" vertical="center"/>
    </xf>
    <xf numFmtId="164" fontId="47" fillId="0" borderId="61" xfId="2893" applyNumberFormat="1" applyFont="1" applyFill="1" applyBorder="1" applyAlignment="1">
      <alignment horizontal="center" vertical="center"/>
    </xf>
    <xf numFmtId="0" fontId="47" fillId="0" borderId="61" xfId="2893" quotePrefix="1" applyFont="1" applyFill="1" applyBorder="1" applyAlignment="1">
      <alignment horizontal="center" vertical="center"/>
    </xf>
    <xf numFmtId="0" fontId="47" fillId="0" borderId="69" xfId="0" applyFont="1" applyFill="1" applyBorder="1" applyAlignment="1">
      <alignment horizontal="center" vertical="center"/>
    </xf>
    <xf numFmtId="0" fontId="47" fillId="0" borderId="46" xfId="0" applyFont="1" applyFill="1" applyBorder="1" applyAlignment="1">
      <alignment horizontal="center" vertical="center"/>
    </xf>
    <xf numFmtId="2" fontId="47" fillId="0" borderId="69" xfId="0" applyNumberFormat="1" applyFont="1" applyFill="1" applyBorder="1" applyAlignment="1">
      <alignment horizontal="center" vertical="center"/>
    </xf>
    <xf numFmtId="0" fontId="47" fillId="0" borderId="61" xfId="2893" applyFont="1" applyFill="1" applyBorder="1" applyAlignment="1">
      <alignment horizontal="left" vertical="center" wrapText="1"/>
    </xf>
    <xf numFmtId="0" fontId="48" fillId="0" borderId="61" xfId="2893" applyFont="1" applyFill="1" applyBorder="1" applyAlignment="1">
      <alignment horizontal="center" vertical="center" wrapText="1"/>
    </xf>
    <xf numFmtId="2" fontId="47" fillId="0" borderId="46" xfId="2898" applyNumberFormat="1" applyFont="1" applyFill="1" applyBorder="1" applyAlignment="1">
      <alignment horizontal="center" vertical="center"/>
    </xf>
    <xf numFmtId="0" fontId="58" fillId="0" borderId="46" xfId="2893" applyFont="1" applyFill="1" applyBorder="1" applyAlignment="1">
      <alignment vertical="center"/>
    </xf>
    <xf numFmtId="14" fontId="47" fillId="0" borderId="18" xfId="3116" applyNumberFormat="1" applyFont="1" applyFill="1" applyBorder="1" applyAlignment="1">
      <alignment vertical="center" wrapText="1"/>
    </xf>
    <xf numFmtId="0" fontId="59" fillId="0" borderId="46" xfId="2893" applyFont="1" applyFill="1" applyBorder="1" applyAlignment="1">
      <alignment horizontal="left" vertical="center" wrapText="1"/>
    </xf>
    <xf numFmtId="0" fontId="59" fillId="0" borderId="46" xfId="2893" applyFont="1" applyFill="1" applyBorder="1" applyAlignment="1">
      <alignment horizontal="left" vertical="center"/>
    </xf>
    <xf numFmtId="0" fontId="50" fillId="0" borderId="46" xfId="2893" applyFont="1" applyFill="1" applyBorder="1" applyAlignment="1">
      <alignment horizontal="left" vertical="center"/>
    </xf>
    <xf numFmtId="0" fontId="47" fillId="0" borderId="0" xfId="2897" applyFont="1" applyFill="1" applyBorder="1" applyAlignment="1">
      <alignment horizontal="left" vertical="center"/>
    </xf>
    <xf numFmtId="0" fontId="47" fillId="0" borderId="0" xfId="2897" applyFont="1" applyFill="1" applyBorder="1" applyAlignment="1">
      <alignment horizontal="left" vertical="center" wrapText="1"/>
    </xf>
    <xf numFmtId="0" fontId="46" fillId="0" borderId="24" xfId="2897" applyFont="1" applyFill="1" applyBorder="1" applyAlignment="1">
      <alignment horizontal="center" vertical="center" wrapText="1"/>
    </xf>
    <xf numFmtId="0" fontId="46" fillId="0" borderId="21" xfId="2897" applyFont="1" applyFill="1" applyBorder="1" applyAlignment="1">
      <alignment horizontal="center" vertical="center" wrapText="1"/>
    </xf>
    <xf numFmtId="0" fontId="46" fillId="0" borderId="22" xfId="2897" applyFont="1" applyFill="1" applyBorder="1" applyAlignment="1">
      <alignment horizontal="center" vertical="center" wrapText="1"/>
    </xf>
    <xf numFmtId="0" fontId="46" fillId="0" borderId="20" xfId="2897" applyFont="1" applyFill="1" applyBorder="1" applyAlignment="1">
      <alignment horizontal="center" vertical="center" wrapText="1"/>
    </xf>
    <xf numFmtId="0" fontId="46" fillId="0" borderId="23" xfId="2897" applyFont="1" applyFill="1" applyBorder="1" applyAlignment="1">
      <alignment horizontal="center" vertical="center" wrapText="1"/>
    </xf>
    <xf numFmtId="164" fontId="50" fillId="0" borderId="18" xfId="2893" applyNumberFormat="1" applyFont="1" applyFill="1" applyBorder="1" applyAlignment="1">
      <alignment vertical="center" wrapText="1"/>
    </xf>
    <xf numFmtId="2" fontId="47" fillId="0" borderId="40" xfId="0" applyNumberFormat="1" applyFont="1" applyFill="1" applyBorder="1" applyAlignment="1">
      <alignment horizontal="center" vertical="center"/>
    </xf>
    <xf numFmtId="2" fontId="47" fillId="0" borderId="14" xfId="0" applyNumberFormat="1" applyFont="1" applyFill="1" applyBorder="1" applyAlignment="1">
      <alignment horizontal="center" vertical="center"/>
    </xf>
    <xf numFmtId="2" fontId="47" fillId="0" borderId="72" xfId="0" applyNumberFormat="1" applyFont="1" applyFill="1" applyBorder="1" applyAlignment="1">
      <alignment horizontal="center" vertical="center"/>
    </xf>
    <xf numFmtId="164" fontId="47" fillId="0" borderId="73" xfId="2893" applyNumberFormat="1" applyFont="1" applyFill="1" applyBorder="1" applyAlignment="1">
      <alignment horizontal="center" vertical="center"/>
    </xf>
    <xf numFmtId="0" fontId="46" fillId="0" borderId="44" xfId="2893" applyFont="1" applyFill="1" applyBorder="1" applyAlignment="1">
      <alignment vertical="center" wrapText="1"/>
    </xf>
    <xf numFmtId="0" fontId="59" fillId="0" borderId="61" xfId="2893" applyFont="1" applyFill="1" applyBorder="1" applyAlignment="1">
      <alignment horizontal="left" vertical="center" wrapText="1"/>
    </xf>
    <xf numFmtId="0" fontId="46" fillId="0" borderId="61" xfId="2893" quotePrefix="1" applyNumberFormat="1" applyFont="1" applyFill="1" applyBorder="1" applyAlignment="1">
      <alignment horizontal="center" vertical="center"/>
    </xf>
    <xf numFmtId="0" fontId="50" fillId="0" borderId="61" xfId="2893" applyFont="1" applyFill="1" applyBorder="1" applyAlignment="1">
      <alignment horizontal="left" vertical="center" wrapText="1"/>
    </xf>
    <xf numFmtId="2" fontId="47" fillId="0" borderId="14" xfId="2898" applyNumberFormat="1" applyFont="1" applyFill="1" applyBorder="1" applyAlignment="1">
      <alignment horizontal="center" vertical="center"/>
    </xf>
    <xf numFmtId="2" fontId="47" fillId="0" borderId="71" xfId="2898" applyNumberFormat="1" applyFont="1" applyFill="1" applyBorder="1" applyAlignment="1">
      <alignment horizontal="center" vertical="center"/>
    </xf>
    <xf numFmtId="2" fontId="47" fillId="0" borderId="68" xfId="2898" applyNumberFormat="1" applyFont="1" applyFill="1" applyBorder="1" applyAlignment="1">
      <alignment horizontal="center" vertical="center"/>
    </xf>
    <xf numFmtId="2" fontId="47" fillId="0" borderId="72" xfId="2898" applyNumberFormat="1" applyFont="1" applyFill="1" applyBorder="1" applyAlignment="1">
      <alignment horizontal="center" vertical="center"/>
    </xf>
    <xf numFmtId="164" fontId="47" fillId="0" borderId="76" xfId="2893" applyNumberFormat="1" applyFont="1" applyFill="1" applyBorder="1" applyAlignment="1">
      <alignment horizontal="center" vertical="center"/>
    </xf>
    <xf numFmtId="2" fontId="47" fillId="0" borderId="14" xfId="3031" applyNumberFormat="1" applyFont="1" applyFill="1" applyBorder="1" applyAlignment="1">
      <alignment horizontal="center" vertical="center"/>
    </xf>
    <xf numFmtId="0" fontId="58" fillId="0" borderId="73" xfId="2893" applyFont="1" applyFill="1" applyBorder="1" applyAlignment="1">
      <alignment horizontal="center" vertical="center"/>
    </xf>
    <xf numFmtId="0" fontId="59" fillId="0" borderId="61" xfId="2893" applyFont="1" applyFill="1" applyBorder="1" applyAlignment="1">
      <alignment horizontal="left" vertical="center"/>
    </xf>
    <xf numFmtId="0" fontId="47" fillId="0" borderId="71" xfId="2893" quotePrefix="1" applyNumberFormat="1" applyFont="1" applyFill="1" applyBorder="1" applyAlignment="1">
      <alignment horizontal="center" vertical="center"/>
    </xf>
    <xf numFmtId="0" fontId="47" fillId="0" borderId="46" xfId="2893" quotePrefix="1" applyNumberFormat="1" applyFont="1" applyFill="1" applyBorder="1" applyAlignment="1">
      <alignment horizontal="center" vertical="center"/>
    </xf>
    <xf numFmtId="0" fontId="46" fillId="0" borderId="47" xfId="2897" applyFont="1" applyFill="1" applyBorder="1" applyAlignment="1">
      <alignment horizontal="center" vertical="center" wrapText="1"/>
    </xf>
    <xf numFmtId="0" fontId="50" fillId="0" borderId="71" xfId="2893" applyFont="1" applyFill="1" applyBorder="1" applyAlignment="1">
      <alignment horizontal="left" vertical="center"/>
    </xf>
    <xf numFmtId="2" fontId="24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2" fontId="47" fillId="0" borderId="12" xfId="2898" applyNumberFormat="1" applyFont="1" applyFill="1" applyBorder="1" applyAlignment="1">
      <alignment horizontal="center" vertical="center"/>
    </xf>
    <xf numFmtId="2" fontId="47" fillId="0" borderId="12" xfId="0" applyNumberFormat="1" applyFont="1" applyFill="1" applyBorder="1" applyAlignment="1">
      <alignment horizontal="center" vertical="center"/>
    </xf>
    <xf numFmtId="2" fontId="47" fillId="0" borderId="37" xfId="2898" applyNumberFormat="1" applyFont="1" applyFill="1" applyBorder="1" applyAlignment="1">
      <alignment horizontal="center" vertical="center"/>
    </xf>
    <xf numFmtId="2" fontId="47" fillId="0" borderId="65" xfId="2898" applyNumberFormat="1" applyFont="1" applyFill="1" applyBorder="1" applyAlignment="1">
      <alignment horizontal="center" vertical="center"/>
    </xf>
    <xf numFmtId="2" fontId="47" fillId="0" borderId="33" xfId="3031" applyNumberFormat="1" applyFont="1" applyFill="1" applyBorder="1" applyAlignment="1">
      <alignment horizontal="center" vertical="center" wrapText="1"/>
    </xf>
    <xf numFmtId="2" fontId="47" fillId="0" borderId="37" xfId="0" applyNumberFormat="1" applyFont="1" applyFill="1" applyBorder="1" applyAlignment="1">
      <alignment horizontal="center" vertical="center"/>
    </xf>
    <xf numFmtId="2" fontId="47" fillId="0" borderId="61" xfId="2898" applyNumberFormat="1" applyFont="1" applyFill="1" applyBorder="1" applyAlignment="1">
      <alignment horizontal="center" vertical="center"/>
    </xf>
    <xf numFmtId="2" fontId="47" fillId="0" borderId="65" xfId="0" applyNumberFormat="1" applyFont="1" applyFill="1" applyBorder="1" applyAlignment="1">
      <alignment horizontal="center" vertical="center"/>
    </xf>
    <xf numFmtId="0" fontId="47" fillId="0" borderId="61" xfId="2893" applyFont="1" applyFill="1" applyBorder="1" applyAlignment="1">
      <alignment horizontal="right" vertical="center" wrapText="1"/>
    </xf>
    <xf numFmtId="0" fontId="47" fillId="0" borderId="61" xfId="2893" quotePrefix="1" applyNumberFormat="1" applyFont="1" applyFill="1" applyBorder="1" applyAlignment="1">
      <alignment horizontal="center" vertical="center"/>
    </xf>
    <xf numFmtId="0" fontId="58" fillId="0" borderId="61" xfId="2893" applyFont="1" applyFill="1" applyBorder="1" applyAlignment="1">
      <alignment horizontal="right" vertical="center" wrapText="1"/>
    </xf>
    <xf numFmtId="0" fontId="47" fillId="0" borderId="74" xfId="2893" applyFont="1" applyFill="1" applyBorder="1" applyAlignment="1">
      <alignment horizontal="right" vertical="center" wrapText="1"/>
    </xf>
    <xf numFmtId="0" fontId="47" fillId="0" borderId="75" xfId="2893" applyFont="1" applyFill="1" applyBorder="1" applyAlignment="1">
      <alignment vertical="center" wrapText="1"/>
    </xf>
    <xf numFmtId="0" fontId="46" fillId="0" borderId="74" xfId="2893" applyFont="1" applyFill="1" applyBorder="1" applyAlignment="1">
      <alignment horizontal="right" vertical="center" wrapText="1"/>
    </xf>
    <xf numFmtId="171" fontId="47" fillId="0" borderId="0" xfId="0" applyNumberFormat="1" applyFont="1" applyFill="1" applyBorder="1" applyAlignment="1">
      <alignment horizontal="center" vertical="center"/>
    </xf>
    <xf numFmtId="0" fontId="46" fillId="0" borderId="24" xfId="2897" applyFont="1" applyFill="1" applyBorder="1" applyAlignment="1">
      <alignment horizontal="center" vertical="center" wrapText="1"/>
    </xf>
    <xf numFmtId="0" fontId="46" fillId="0" borderId="21" xfId="2897" applyFont="1" applyFill="1" applyBorder="1" applyAlignment="1">
      <alignment horizontal="center" vertical="center" wrapText="1"/>
    </xf>
    <xf numFmtId="0" fontId="46" fillId="0" borderId="22" xfId="2897" applyFont="1" applyFill="1" applyBorder="1" applyAlignment="1">
      <alignment horizontal="center" vertical="center" wrapText="1"/>
    </xf>
    <xf numFmtId="0" fontId="47" fillId="0" borderId="0" xfId="2897" applyFont="1" applyFill="1" applyBorder="1" applyAlignment="1">
      <alignment horizontal="left" vertical="center"/>
    </xf>
    <xf numFmtId="0" fontId="47" fillId="0" borderId="0" xfId="2897" applyFont="1" applyFill="1" applyBorder="1" applyAlignment="1">
      <alignment horizontal="left" vertical="center" wrapText="1"/>
    </xf>
    <xf numFmtId="0" fontId="46" fillId="0" borderId="20" xfId="2897" applyFont="1" applyFill="1" applyBorder="1" applyAlignment="1">
      <alignment horizontal="center" vertical="center" wrapText="1"/>
    </xf>
    <xf numFmtId="0" fontId="58" fillId="0" borderId="74" xfId="2893" applyFont="1" applyFill="1" applyBorder="1" applyAlignment="1">
      <alignment horizontal="right" vertical="center" wrapText="1"/>
    </xf>
    <xf numFmtId="0" fontId="50" fillId="0" borderId="61" xfId="2893" applyFont="1" applyFill="1" applyBorder="1" applyAlignment="1">
      <alignment horizontal="left" vertical="center"/>
    </xf>
    <xf numFmtId="0" fontId="47" fillId="0" borderId="47" xfId="2893" applyFont="1" applyFill="1" applyBorder="1" applyAlignment="1">
      <alignment horizontal="right" vertical="center" wrapText="1"/>
    </xf>
    <xf numFmtId="0" fontId="46" fillId="0" borderId="24" xfId="2897" applyFont="1" applyFill="1" applyBorder="1" applyAlignment="1">
      <alignment horizontal="center" vertical="center" wrapText="1"/>
    </xf>
    <xf numFmtId="0" fontId="46" fillId="0" borderId="21" xfId="2897" applyFont="1" applyFill="1" applyBorder="1" applyAlignment="1">
      <alignment horizontal="center" vertical="center" wrapText="1"/>
    </xf>
    <xf numFmtId="0" fontId="46" fillId="0" borderId="22" xfId="2897" applyFont="1" applyFill="1" applyBorder="1" applyAlignment="1">
      <alignment horizontal="center" vertical="center" wrapText="1"/>
    </xf>
    <xf numFmtId="0" fontId="46" fillId="0" borderId="19" xfId="2897" applyFont="1" applyFill="1" applyBorder="1" applyAlignment="1">
      <alignment horizontal="center" vertical="center" wrapText="1"/>
    </xf>
    <xf numFmtId="0" fontId="47" fillId="0" borderId="0" xfId="2897" applyFont="1" applyFill="1" applyBorder="1" applyAlignment="1">
      <alignment horizontal="left" vertical="center"/>
    </xf>
    <xf numFmtId="0" fontId="47" fillId="0" borderId="0" xfId="2897" applyFont="1" applyFill="1" applyBorder="1" applyAlignment="1">
      <alignment horizontal="left" vertical="center" wrapText="1"/>
    </xf>
    <xf numFmtId="0" fontId="46" fillId="0" borderId="20" xfId="2897" applyFont="1" applyFill="1" applyBorder="1" applyAlignment="1">
      <alignment horizontal="center" vertical="center" wrapText="1"/>
    </xf>
    <xf numFmtId="0" fontId="46" fillId="0" borderId="23" xfId="2897" applyFont="1" applyFill="1" applyBorder="1" applyAlignment="1">
      <alignment horizontal="center" vertical="center" wrapText="1"/>
    </xf>
    <xf numFmtId="164" fontId="47" fillId="0" borderId="47" xfId="2893" applyNumberFormat="1" applyFont="1" applyFill="1" applyBorder="1" applyAlignment="1">
      <alignment horizontal="center" vertical="center"/>
    </xf>
    <xf numFmtId="0" fontId="47" fillId="0" borderId="45" xfId="2893" applyFont="1" applyFill="1" applyBorder="1" applyAlignment="1">
      <alignment horizontal="right" vertical="center" wrapText="1"/>
    </xf>
    <xf numFmtId="164" fontId="47" fillId="0" borderId="78" xfId="2893" applyNumberFormat="1" applyFont="1" applyFill="1" applyBorder="1" applyAlignment="1">
      <alignment horizontal="center" vertical="center"/>
    </xf>
    <xf numFmtId="2" fontId="47" fillId="0" borderId="34" xfId="0" applyNumberFormat="1" applyFont="1" applyFill="1" applyBorder="1" applyAlignment="1">
      <alignment horizontal="center" vertical="center"/>
    </xf>
    <xf numFmtId="2" fontId="47" fillId="0" borderId="35" xfId="3031" applyNumberFormat="1" applyFont="1" applyFill="1" applyBorder="1" applyAlignment="1">
      <alignment horizontal="center" vertical="center"/>
    </xf>
    <xf numFmtId="2" fontId="47" fillId="0" borderId="35" xfId="2898" applyNumberFormat="1" applyFont="1" applyFill="1" applyBorder="1" applyAlignment="1">
      <alignment horizontal="center" vertical="center"/>
    </xf>
    <xf numFmtId="2" fontId="47" fillId="0" borderId="35" xfId="0" applyNumberFormat="1" applyFont="1" applyFill="1" applyBorder="1" applyAlignment="1">
      <alignment horizontal="center" vertical="center"/>
    </xf>
    <xf numFmtId="2" fontId="47" fillId="0" borderId="41" xfId="0" applyNumberFormat="1" applyFont="1" applyFill="1" applyBorder="1" applyAlignment="1">
      <alignment horizontal="center" vertical="center"/>
    </xf>
    <xf numFmtId="2" fontId="47" fillId="0" borderId="47" xfId="2898" applyNumberFormat="1" applyFont="1" applyFill="1" applyBorder="1" applyAlignment="1">
      <alignment horizontal="center" vertical="center"/>
    </xf>
    <xf numFmtId="2" fontId="47" fillId="0" borderId="79" xfId="0" applyNumberFormat="1" applyFont="1" applyFill="1" applyBorder="1" applyAlignment="1">
      <alignment horizontal="center" vertical="center"/>
    </xf>
    <xf numFmtId="2" fontId="47" fillId="0" borderId="80" xfId="3031" applyNumberFormat="1" applyFont="1" applyFill="1" applyBorder="1" applyAlignment="1">
      <alignment horizontal="center" vertical="center"/>
    </xf>
    <xf numFmtId="2" fontId="47" fillId="0" borderId="80" xfId="2898" applyNumberFormat="1" applyFont="1" applyFill="1" applyBorder="1" applyAlignment="1">
      <alignment horizontal="center" vertical="center"/>
    </xf>
    <xf numFmtId="2" fontId="47" fillId="0" borderId="80" xfId="0" applyNumberFormat="1" applyFont="1" applyFill="1" applyBorder="1" applyAlignment="1">
      <alignment horizontal="center" vertical="center"/>
    </xf>
    <xf numFmtId="2" fontId="47" fillId="0" borderId="81" xfId="0" applyNumberFormat="1" applyFont="1" applyFill="1" applyBorder="1" applyAlignment="1">
      <alignment horizontal="center" vertical="center"/>
    </xf>
    <xf numFmtId="2" fontId="47" fillId="0" borderId="74" xfId="2898" applyNumberFormat="1" applyFont="1" applyFill="1" applyBorder="1" applyAlignment="1">
      <alignment horizontal="center" vertical="center"/>
    </xf>
    <xf numFmtId="0" fontId="60" fillId="28" borderId="38" xfId="0" applyNumberFormat="1" applyFont="1" applyFill="1" applyBorder="1" applyAlignment="1">
      <alignment vertical="center" wrapText="1"/>
    </xf>
    <xf numFmtId="0" fontId="60" fillId="28" borderId="37" xfId="0" applyNumberFormat="1" applyFont="1" applyFill="1" applyBorder="1" applyAlignment="1">
      <alignment horizontal="center" vertical="center" wrapText="1"/>
    </xf>
    <xf numFmtId="4" fontId="55" fillId="0" borderId="43" xfId="3115" applyNumberFormat="1" applyFont="1" applyFill="1" applyBorder="1" applyAlignment="1">
      <alignment horizontal="right"/>
    </xf>
    <xf numFmtId="0" fontId="61" fillId="30" borderId="61" xfId="0" applyNumberFormat="1" applyFont="1" applyFill="1" applyBorder="1" applyAlignment="1">
      <alignment horizontal="center" vertical="center" wrapText="1"/>
    </xf>
    <xf numFmtId="0" fontId="63" fillId="0" borderId="61" xfId="3322" applyFont="1" applyFill="1" applyBorder="1" applyAlignment="1">
      <alignment vertical="center" wrapText="1"/>
    </xf>
    <xf numFmtId="4" fontId="0" fillId="0" borderId="0" xfId="0" applyNumberFormat="1">
      <alignment vertical="center"/>
    </xf>
    <xf numFmtId="0" fontId="46" fillId="0" borderId="24" xfId="2897" applyFont="1" applyFill="1" applyBorder="1" applyAlignment="1">
      <alignment horizontal="center" vertical="center" wrapText="1"/>
    </xf>
    <xf numFmtId="0" fontId="46" fillId="0" borderId="21" xfId="2897" applyFont="1" applyFill="1" applyBorder="1" applyAlignment="1">
      <alignment horizontal="center" vertical="center" wrapText="1"/>
    </xf>
    <xf numFmtId="0" fontId="46" fillId="0" borderId="22" xfId="2897" applyFont="1" applyFill="1" applyBorder="1" applyAlignment="1">
      <alignment horizontal="center" vertical="center" wrapText="1"/>
    </xf>
    <xf numFmtId="0" fontId="46" fillId="0" borderId="19" xfId="2897" applyFont="1" applyFill="1" applyBorder="1" applyAlignment="1">
      <alignment horizontal="center" vertical="center" wrapText="1"/>
    </xf>
    <xf numFmtId="0" fontId="46" fillId="0" borderId="48" xfId="2897" applyFont="1" applyFill="1" applyBorder="1" applyAlignment="1">
      <alignment horizontal="center" vertical="center" wrapText="1"/>
    </xf>
    <xf numFmtId="0" fontId="46" fillId="0" borderId="49" xfId="2897" applyFont="1" applyFill="1" applyBorder="1" applyAlignment="1">
      <alignment horizontal="center" vertical="center" wrapText="1"/>
    </xf>
    <xf numFmtId="0" fontId="46" fillId="0" borderId="20" xfId="2897" applyFont="1" applyFill="1" applyBorder="1" applyAlignment="1">
      <alignment horizontal="center" vertical="center" wrapText="1"/>
    </xf>
    <xf numFmtId="0" fontId="46" fillId="0" borderId="23" xfId="2897" applyFont="1" applyFill="1" applyBorder="1" applyAlignment="1">
      <alignment horizontal="center" vertical="center" wrapText="1"/>
    </xf>
    <xf numFmtId="0" fontId="46" fillId="0" borderId="42" xfId="2897" applyFont="1" applyFill="1" applyBorder="1" applyAlignment="1">
      <alignment horizontal="center" vertical="center" wrapText="1"/>
    </xf>
    <xf numFmtId="1" fontId="47" fillId="28" borderId="40" xfId="0" applyNumberFormat="1" applyFont="1" applyFill="1" applyBorder="1" applyAlignment="1">
      <alignment horizontal="center" vertical="center" wrapText="1" shrinkToFit="1"/>
    </xf>
    <xf numFmtId="1" fontId="47" fillId="28" borderId="14" xfId="0" applyNumberFormat="1" applyFont="1" applyFill="1" applyBorder="1" applyAlignment="1">
      <alignment horizontal="center" vertical="center" wrapText="1" shrinkToFit="1"/>
    </xf>
    <xf numFmtId="2" fontId="49" fillId="0" borderId="82" xfId="0" applyNumberFormat="1" applyFont="1" applyBorder="1" applyAlignment="1">
      <alignment horizontal="center" vertical="center" wrapText="1"/>
    </xf>
    <xf numFmtId="2" fontId="49" fillId="0" borderId="83" xfId="0" applyNumberFormat="1" applyFont="1" applyBorder="1" applyAlignment="1">
      <alignment horizontal="center" vertical="center" wrapText="1"/>
    </xf>
    <xf numFmtId="0" fontId="47" fillId="0" borderId="47" xfId="2893" quotePrefix="1" applyNumberFormat="1" applyFont="1" applyFill="1" applyBorder="1" applyAlignment="1">
      <alignment horizontal="center" vertical="center"/>
    </xf>
    <xf numFmtId="0" fontId="48" fillId="0" borderId="47" xfId="2893" applyFont="1" applyFill="1" applyBorder="1" applyAlignment="1">
      <alignment horizontal="center" vertical="center" wrapText="1"/>
    </xf>
    <xf numFmtId="2" fontId="47" fillId="0" borderId="66" xfId="2898" applyNumberFormat="1" applyFont="1" applyFill="1" applyBorder="1" applyAlignment="1">
      <alignment horizontal="center" vertical="center"/>
    </xf>
    <xf numFmtId="2" fontId="47" fillId="0" borderId="41" xfId="2898" applyNumberFormat="1" applyFont="1" applyFill="1" applyBorder="1" applyAlignment="1">
      <alignment horizontal="center" vertical="center"/>
    </xf>
    <xf numFmtId="0" fontId="47" fillId="0" borderId="44" xfId="2893" applyFont="1" applyFill="1" applyBorder="1" applyAlignment="1">
      <alignment vertical="center" wrapText="1"/>
    </xf>
    <xf numFmtId="164" fontId="47" fillId="0" borderId="84" xfId="2893" applyNumberFormat="1" applyFont="1" applyFill="1" applyBorder="1" applyAlignment="1">
      <alignment horizontal="center" vertical="center"/>
    </xf>
    <xf numFmtId="0" fontId="47" fillId="0" borderId="70" xfId="2893" applyFont="1" applyFill="1" applyBorder="1" applyAlignment="1">
      <alignment vertical="center" wrapText="1"/>
    </xf>
    <xf numFmtId="0" fontId="47" fillId="0" borderId="46" xfId="2893" quotePrefix="1" applyFont="1" applyFill="1" applyBorder="1" applyAlignment="1">
      <alignment horizontal="center" vertical="center"/>
    </xf>
    <xf numFmtId="0" fontId="47" fillId="0" borderId="47" xfId="2893" quotePrefix="1" applyFont="1" applyFill="1" applyBorder="1" applyAlignment="1">
      <alignment horizontal="center" vertical="center"/>
    </xf>
    <xf numFmtId="0" fontId="47" fillId="0" borderId="47" xfId="2893" applyFont="1" applyFill="1" applyBorder="1" applyAlignment="1">
      <alignment horizontal="center" vertical="center"/>
    </xf>
    <xf numFmtId="0" fontId="47" fillId="0" borderId="47" xfId="2893" applyFont="1" applyFill="1" applyBorder="1" applyAlignment="1">
      <alignment horizontal="left" vertical="center" wrapText="1"/>
    </xf>
    <xf numFmtId="0" fontId="58" fillId="0" borderId="47" xfId="2893" applyFont="1" applyFill="1" applyBorder="1" applyAlignment="1">
      <alignment horizontal="right" vertical="center" wrapText="1"/>
    </xf>
    <xf numFmtId="0" fontId="60" fillId="28" borderId="61" xfId="0" applyNumberFormat="1" applyFont="1" applyFill="1" applyBorder="1" applyAlignment="1">
      <alignment vertical="center" wrapText="1"/>
    </xf>
    <xf numFmtId="0" fontId="50" fillId="0" borderId="44" xfId="2893" applyFont="1" applyFill="1" applyBorder="1" applyAlignment="1">
      <alignment vertical="center"/>
    </xf>
    <xf numFmtId="0" fontId="61" fillId="30" borderId="37" xfId="0" applyNumberFormat="1" applyFont="1" applyFill="1" applyBorder="1" applyAlignment="1">
      <alignment horizontal="center" vertical="center" wrapText="1"/>
    </xf>
    <xf numFmtId="49" fontId="63" fillId="0" borderId="37" xfId="3361" applyNumberFormat="1" applyFont="1" applyFill="1" applyBorder="1" applyAlignment="1">
      <alignment horizontal="center" vertical="center" wrapText="1"/>
    </xf>
    <xf numFmtId="0" fontId="48" fillId="0" borderId="64" xfId="2893" applyFont="1" applyFill="1" applyBorder="1" applyAlignment="1">
      <alignment horizontal="center" vertical="center" wrapText="1"/>
    </xf>
    <xf numFmtId="0" fontId="2" fillId="30" borderId="61" xfId="0" applyNumberFormat="1" applyFont="1" applyFill="1" applyBorder="1" applyAlignment="1">
      <alignment vertical="center" wrapText="1"/>
    </xf>
    <xf numFmtId="0" fontId="2" fillId="0" borderId="61" xfId="0" applyNumberFormat="1" applyFont="1" applyFill="1" applyBorder="1" applyAlignment="1">
      <alignment vertical="center" wrapText="1"/>
    </xf>
    <xf numFmtId="0" fontId="58" fillId="0" borderId="61" xfId="2893" applyFont="1" applyFill="1" applyBorder="1" applyAlignment="1">
      <alignment horizontal="center" vertical="center" wrapText="1"/>
    </xf>
    <xf numFmtId="0" fontId="48" fillId="0" borderId="75" xfId="2893" applyFont="1" applyFill="1" applyBorder="1" applyAlignment="1">
      <alignment horizontal="center" vertical="center" wrapText="1"/>
    </xf>
    <xf numFmtId="0" fontId="47" fillId="0" borderId="73" xfId="2893" applyFont="1" applyFill="1" applyBorder="1" applyAlignment="1">
      <alignment horizontal="center" vertical="center"/>
    </xf>
    <xf numFmtId="0" fontId="47" fillId="0" borderId="84" xfId="2893" applyFont="1" applyFill="1" applyBorder="1" applyAlignment="1">
      <alignment horizontal="center" vertical="center"/>
    </xf>
    <xf numFmtId="0" fontId="63" fillId="0" borderId="38" xfId="3292" applyNumberFormat="1" applyFont="1" applyFill="1" applyBorder="1" applyAlignment="1">
      <alignment horizontal="right" vertical="center"/>
    </xf>
    <xf numFmtId="164" fontId="47" fillId="0" borderId="17" xfId="2893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30" fillId="31" borderId="13" xfId="0" applyFont="1" applyFill="1" applyBorder="1" applyAlignment="1">
      <alignment vertical="top" wrapText="1"/>
    </xf>
    <xf numFmtId="0" fontId="30" fillId="31" borderId="13" xfId="0" applyFont="1" applyFill="1" applyBorder="1" applyAlignment="1">
      <alignment horizontal="center"/>
    </xf>
    <xf numFmtId="0" fontId="30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2" fontId="47" fillId="0" borderId="64" xfId="2898" applyNumberFormat="1" applyFont="1" applyFill="1" applyBorder="1" applyAlignment="1">
      <alignment horizontal="center" vertical="center"/>
    </xf>
    <xf numFmtId="2" fontId="47" fillId="0" borderId="45" xfId="2898" applyNumberFormat="1" applyFont="1" applyFill="1" applyBorder="1" applyAlignment="1">
      <alignment horizontal="center" vertical="center"/>
    </xf>
    <xf numFmtId="2" fontId="47" fillId="0" borderId="44" xfId="2898" applyNumberFormat="1" applyFont="1" applyFill="1" applyBorder="1" applyAlignment="1">
      <alignment horizontal="center" vertical="center"/>
    </xf>
    <xf numFmtId="0" fontId="47" fillId="30" borderId="0" xfId="0" applyFont="1" applyFill="1" applyBorder="1" applyAlignment="1">
      <alignment vertical="center"/>
    </xf>
    <xf numFmtId="0" fontId="47" fillId="30" borderId="0" xfId="0" applyFont="1" applyFill="1" applyAlignment="1">
      <alignment horizontal="center" vertical="center"/>
    </xf>
    <xf numFmtId="0" fontId="46" fillId="30" borderId="0" xfId="2895" applyFont="1" applyFill="1" applyAlignment="1">
      <alignment vertical="center" wrapText="1"/>
    </xf>
    <xf numFmtId="0" fontId="46" fillId="30" borderId="0" xfId="0" applyFont="1" applyFill="1" applyAlignment="1">
      <alignment vertical="center" wrapText="1"/>
    </xf>
    <xf numFmtId="0" fontId="46" fillId="30" borderId="0" xfId="2341" applyFont="1" applyFill="1" applyBorder="1" applyAlignment="1">
      <alignment horizontal="center" vertical="center"/>
    </xf>
    <xf numFmtId="164" fontId="50" fillId="30" borderId="0" xfId="2893" applyNumberFormat="1" applyFont="1" applyFill="1" applyBorder="1" applyAlignment="1">
      <alignment vertical="center"/>
    </xf>
    <xf numFmtId="0" fontId="50" fillId="30" borderId="0" xfId="2897" applyFont="1" applyFill="1" applyBorder="1" applyAlignment="1">
      <alignment vertical="center"/>
    </xf>
    <xf numFmtId="2" fontId="47" fillId="30" borderId="0" xfId="2897" applyNumberFormat="1" applyFont="1" applyFill="1" applyBorder="1" applyAlignment="1">
      <alignment vertical="center" wrapText="1"/>
    </xf>
    <xf numFmtId="0" fontId="47" fillId="30" borderId="0" xfId="2897" applyFont="1" applyFill="1" applyAlignment="1">
      <alignment vertical="center" wrapText="1"/>
    </xf>
    <xf numFmtId="0" fontId="47" fillId="30" borderId="0" xfId="2897" applyFont="1" applyFill="1" applyBorder="1" applyAlignment="1">
      <alignment horizontal="center" vertical="center" wrapText="1"/>
    </xf>
    <xf numFmtId="0" fontId="46" fillId="30" borderId="26" xfId="2897" applyFont="1" applyFill="1" applyBorder="1" applyAlignment="1">
      <alignment horizontal="center" vertical="center" wrapText="1"/>
    </xf>
    <xf numFmtId="164" fontId="47" fillId="30" borderId="46" xfId="2893" applyNumberFormat="1" applyFont="1" applyFill="1" applyBorder="1" applyAlignment="1">
      <alignment horizontal="center" vertical="center"/>
    </xf>
    <xf numFmtId="164" fontId="47" fillId="30" borderId="61" xfId="2893" applyNumberFormat="1" applyFont="1" applyFill="1" applyBorder="1" applyAlignment="1">
      <alignment horizontal="center" vertical="center"/>
    </xf>
    <xf numFmtId="164" fontId="47" fillId="30" borderId="38" xfId="2893" applyNumberFormat="1" applyFont="1" applyFill="1" applyBorder="1" applyAlignment="1">
      <alignment horizontal="center" vertical="center"/>
    </xf>
    <xf numFmtId="164" fontId="47" fillId="30" borderId="47" xfId="2893" applyNumberFormat="1" applyFont="1" applyFill="1" applyBorder="1" applyAlignment="1">
      <alignment horizontal="center" vertical="center"/>
    </xf>
    <xf numFmtId="0" fontId="24" fillId="30" borderId="0" xfId="0" applyFont="1" applyFill="1" applyAlignment="1">
      <alignment horizontal="center" vertical="center"/>
    </xf>
    <xf numFmtId="0" fontId="47" fillId="30" borderId="0" xfId="2894" applyFont="1" applyFill="1" applyAlignment="1">
      <alignment vertical="center"/>
    </xf>
    <xf numFmtId="0" fontId="46" fillId="30" borderId="23" xfId="2897" applyFont="1" applyFill="1" applyBorder="1" applyAlignment="1">
      <alignment horizontal="center" vertical="center" wrapText="1"/>
    </xf>
    <xf numFmtId="164" fontId="47" fillId="30" borderId="16" xfId="2893" applyNumberFormat="1" applyFont="1" applyFill="1" applyBorder="1" applyAlignment="1">
      <alignment horizontal="center" vertical="center"/>
    </xf>
    <xf numFmtId="164" fontId="47" fillId="30" borderId="17" xfId="2893" applyNumberFormat="1" applyFont="1" applyFill="1" applyBorder="1" applyAlignment="1">
      <alignment horizontal="center" vertical="center"/>
    </xf>
    <xf numFmtId="0" fontId="46" fillId="30" borderId="49" xfId="2897" applyFont="1" applyFill="1" applyBorder="1" applyAlignment="1">
      <alignment horizontal="center" vertical="center" wrapText="1"/>
    </xf>
    <xf numFmtId="0" fontId="58" fillId="30" borderId="44" xfId="2893" applyFont="1" applyFill="1" applyBorder="1" applyAlignment="1">
      <alignment vertical="center"/>
    </xf>
    <xf numFmtId="164" fontId="47" fillId="30" borderId="64" xfId="2893" applyNumberFormat="1" applyFont="1" applyFill="1" applyBorder="1" applyAlignment="1">
      <alignment horizontal="center" vertical="center"/>
    </xf>
    <xf numFmtId="164" fontId="47" fillId="30" borderId="45" xfId="2893" applyNumberFormat="1" applyFont="1" applyFill="1" applyBorder="1" applyAlignment="1">
      <alignment horizontal="center" vertical="center"/>
    </xf>
    <xf numFmtId="0" fontId="50" fillId="30" borderId="46" xfId="2893" applyFont="1" applyFill="1" applyBorder="1" applyAlignment="1">
      <alignment vertical="center"/>
    </xf>
    <xf numFmtId="0" fontId="0" fillId="0" borderId="13" xfId="0" applyBorder="1" applyAlignment="1">
      <alignment wrapText="1"/>
    </xf>
    <xf numFmtId="0" fontId="47" fillId="30" borderId="61" xfId="2893" applyFont="1" applyFill="1" applyBorder="1" applyAlignment="1">
      <alignment horizontal="center" vertical="center"/>
    </xf>
    <xf numFmtId="0" fontId="58" fillId="30" borderId="61" xfId="2893" applyFont="1" applyFill="1" applyBorder="1" applyAlignment="1">
      <alignment horizontal="right" vertical="center" wrapText="1"/>
    </xf>
    <xf numFmtId="0" fontId="58" fillId="30" borderId="61" xfId="2893" applyFont="1" applyFill="1" applyBorder="1" applyAlignment="1">
      <alignment horizontal="center" vertical="center" wrapText="1"/>
    </xf>
    <xf numFmtId="0" fontId="47" fillId="30" borderId="61" xfId="2893" applyFont="1" applyFill="1" applyBorder="1" applyAlignment="1">
      <alignment horizontal="right" vertical="center" wrapText="1"/>
    </xf>
    <xf numFmtId="164" fontId="47" fillId="30" borderId="73" xfId="2893" applyNumberFormat="1" applyFont="1" applyFill="1" applyBorder="1" applyAlignment="1">
      <alignment horizontal="center" vertical="center"/>
    </xf>
    <xf numFmtId="0" fontId="47" fillId="30" borderId="74" xfId="2893" applyFont="1" applyFill="1" applyBorder="1" applyAlignment="1">
      <alignment horizontal="right" vertical="center" wrapText="1"/>
    </xf>
    <xf numFmtId="0" fontId="59" fillId="30" borderId="61" xfId="2893" applyFont="1" applyFill="1" applyBorder="1" applyAlignment="1">
      <alignment horizontal="left" vertical="center" wrapText="1"/>
    </xf>
    <xf numFmtId="0" fontId="47" fillId="30" borderId="47" xfId="2893" applyFont="1" applyFill="1" applyBorder="1" applyAlignment="1">
      <alignment horizontal="right" vertical="center" wrapText="1"/>
    </xf>
    <xf numFmtId="164" fontId="47" fillId="30" borderId="78" xfId="2893" applyNumberFormat="1" applyFont="1" applyFill="1" applyBorder="1" applyAlignment="1">
      <alignment horizontal="center" vertical="center"/>
    </xf>
    <xf numFmtId="0" fontId="47" fillId="30" borderId="0" xfId="0" applyFont="1" applyFill="1" applyAlignment="1">
      <alignment vertical="center"/>
    </xf>
    <xf numFmtId="0" fontId="51" fillId="30" borderId="0" xfId="0" applyFont="1" applyFill="1" applyAlignment="1">
      <alignment vertical="center"/>
    </xf>
    <xf numFmtId="0" fontId="24" fillId="30" borderId="0" xfId="0" applyFont="1" applyFill="1" applyAlignment="1">
      <alignment vertical="center"/>
    </xf>
    <xf numFmtId="2" fontId="47" fillId="30" borderId="33" xfId="0" applyNumberFormat="1" applyFont="1" applyFill="1" applyBorder="1" applyAlignment="1">
      <alignment horizontal="center" vertical="center"/>
    </xf>
    <xf numFmtId="2" fontId="47" fillId="30" borderId="12" xfId="3031" applyNumberFormat="1" applyFont="1" applyFill="1" applyBorder="1" applyAlignment="1">
      <alignment horizontal="center" vertical="center"/>
    </xf>
    <xf numFmtId="2" fontId="47" fillId="30" borderId="12" xfId="2898" applyNumberFormat="1" applyFont="1" applyFill="1" applyBorder="1" applyAlignment="1">
      <alignment horizontal="center" vertical="center"/>
    </xf>
    <xf numFmtId="2" fontId="47" fillId="30" borderId="12" xfId="0" applyNumberFormat="1" applyFont="1" applyFill="1" applyBorder="1" applyAlignment="1">
      <alignment horizontal="center" vertical="center"/>
    </xf>
    <xf numFmtId="2" fontId="47" fillId="30" borderId="37" xfId="0" applyNumberFormat="1" applyFont="1" applyFill="1" applyBorder="1" applyAlignment="1">
      <alignment horizontal="center" vertical="center"/>
    </xf>
    <xf numFmtId="2" fontId="47" fillId="30" borderId="61" xfId="2898" applyNumberFormat="1" applyFont="1" applyFill="1" applyBorder="1" applyAlignment="1">
      <alignment horizontal="center" vertical="center"/>
    </xf>
    <xf numFmtId="2" fontId="47" fillId="30" borderId="65" xfId="2898" applyNumberFormat="1" applyFont="1" applyFill="1" applyBorder="1" applyAlignment="1">
      <alignment horizontal="center" vertical="center"/>
    </xf>
    <xf numFmtId="2" fontId="47" fillId="30" borderId="37" xfId="2898" applyNumberFormat="1" applyFont="1" applyFill="1" applyBorder="1" applyAlignment="1">
      <alignment horizontal="center" vertical="center"/>
    </xf>
    <xf numFmtId="2" fontId="47" fillId="30" borderId="64" xfId="2898" applyNumberFormat="1" applyFont="1" applyFill="1" applyBorder="1" applyAlignment="1">
      <alignment horizontal="center" vertical="center"/>
    </xf>
    <xf numFmtId="2" fontId="47" fillId="30" borderId="65" xfId="0" applyNumberFormat="1" applyFont="1" applyFill="1" applyBorder="1" applyAlignment="1">
      <alignment horizontal="center" vertical="center"/>
    </xf>
    <xf numFmtId="2" fontId="30" fillId="31" borderId="13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63" fillId="0" borderId="61" xfId="3292" applyNumberFormat="1" applyFont="1" applyFill="1" applyBorder="1" applyAlignment="1">
      <alignment horizontal="center" vertical="center"/>
    </xf>
    <xf numFmtId="0" fontId="61" fillId="0" borderId="38" xfId="0" applyNumberFormat="1" applyFont="1" applyFill="1" applyBorder="1" applyAlignment="1">
      <alignment horizontal="center" vertical="center" wrapText="1"/>
    </xf>
    <xf numFmtId="0" fontId="61" fillId="30" borderId="38" xfId="0" applyNumberFormat="1" applyFont="1" applyFill="1" applyBorder="1" applyAlignment="1">
      <alignment horizontal="center" vertical="center" wrapText="1"/>
    </xf>
    <xf numFmtId="2" fontId="61" fillId="0" borderId="61" xfId="0" applyNumberFormat="1" applyFont="1" applyFill="1" applyBorder="1" applyAlignment="1">
      <alignment horizontal="center" vertical="center" wrapText="1"/>
    </xf>
    <xf numFmtId="2" fontId="61" fillId="30" borderId="61" xfId="0" applyNumberFormat="1" applyFont="1" applyFill="1" applyBorder="1" applyAlignment="1">
      <alignment horizontal="center" vertical="center" wrapText="1"/>
    </xf>
    <xf numFmtId="0" fontId="46" fillId="0" borderId="36" xfId="0" applyFont="1" applyBorder="1" applyAlignment="1">
      <alignment horizontal="right" vertical="center"/>
    </xf>
    <xf numFmtId="0" fontId="46" fillId="0" borderId="15" xfId="0" applyFont="1" applyBorder="1" applyAlignment="1">
      <alignment horizontal="right" vertical="center"/>
    </xf>
    <xf numFmtId="0" fontId="50" fillId="0" borderId="19" xfId="2897" applyFont="1" applyFill="1" applyBorder="1" applyAlignment="1">
      <alignment horizontal="left" vertical="center" wrapText="1"/>
    </xf>
    <xf numFmtId="0" fontId="56" fillId="0" borderId="16" xfId="3115" applyFont="1" applyFill="1" applyBorder="1" applyAlignment="1">
      <alignment horizontal="right"/>
    </xf>
    <xf numFmtId="0" fontId="55" fillId="0" borderId="0" xfId="3115" applyFont="1" applyFill="1" applyAlignment="1">
      <alignment horizontal="center"/>
    </xf>
    <xf numFmtId="0" fontId="47" fillId="0" borderId="0" xfId="3116" applyFont="1" applyFill="1" applyBorder="1" applyAlignment="1">
      <alignment horizontal="left" vertical="center" wrapText="1"/>
    </xf>
    <xf numFmtId="0" fontId="47" fillId="0" borderId="0" xfId="3116" applyFont="1" applyFill="1" applyBorder="1" applyAlignment="1">
      <alignment horizontal="left" vertical="center"/>
    </xf>
    <xf numFmtId="0" fontId="56" fillId="0" borderId="67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56" fillId="0" borderId="54" xfId="3115" applyFont="1" applyFill="1" applyBorder="1" applyAlignment="1">
      <alignment horizontal="center" vertical="center" wrapText="1"/>
    </xf>
    <xf numFmtId="0" fontId="56" fillId="0" borderId="57" xfId="3115" applyFont="1" applyFill="1" applyBorder="1" applyAlignment="1">
      <alignment horizontal="center" vertical="center" wrapText="1"/>
    </xf>
    <xf numFmtId="0" fontId="56" fillId="0" borderId="60" xfId="3115" applyFont="1" applyFill="1" applyBorder="1" applyAlignment="1">
      <alignment horizontal="center" vertical="center" wrapText="1"/>
    </xf>
    <xf numFmtId="0" fontId="56" fillId="0" borderId="55" xfId="3115" applyFont="1" applyFill="1" applyBorder="1" applyAlignment="1">
      <alignment horizontal="center" vertical="center" wrapText="1"/>
    </xf>
    <xf numFmtId="0" fontId="56" fillId="0" borderId="58" xfId="3115" applyFont="1" applyFill="1" applyBorder="1" applyAlignment="1">
      <alignment horizontal="center" vertical="center" wrapText="1"/>
    </xf>
    <xf numFmtId="0" fontId="56" fillId="0" borderId="56" xfId="3115" applyFont="1" applyFill="1" applyBorder="1" applyAlignment="1">
      <alignment horizontal="center" vertical="center" wrapText="1"/>
    </xf>
    <xf numFmtId="0" fontId="56" fillId="0" borderId="59" xfId="3115" applyFont="1" applyFill="1" applyBorder="1" applyAlignment="1">
      <alignment horizontal="center" vertical="center" wrapText="1"/>
    </xf>
    <xf numFmtId="0" fontId="55" fillId="0" borderId="44" xfId="3115" applyFont="1" applyFill="1" applyBorder="1" applyAlignment="1">
      <alignment horizontal="right"/>
    </xf>
    <xf numFmtId="0" fontId="55" fillId="0" borderId="63" xfId="3115" applyFont="1" applyFill="1" applyBorder="1" applyAlignment="1">
      <alignment horizontal="right"/>
    </xf>
    <xf numFmtId="0" fontId="55" fillId="0" borderId="30" xfId="3115" applyFont="1" applyFill="1" applyBorder="1" applyAlignment="1">
      <alignment horizontal="right"/>
    </xf>
    <xf numFmtId="0" fontId="55" fillId="0" borderId="64" xfId="3115" applyFont="1" applyFill="1" applyBorder="1" applyAlignment="1">
      <alignment horizontal="right"/>
    </xf>
    <xf numFmtId="0" fontId="55" fillId="0" borderId="38" xfId="3115" applyFont="1" applyFill="1" applyBorder="1" applyAlignment="1">
      <alignment horizontal="right"/>
    </xf>
    <xf numFmtId="0" fontId="55" fillId="0" borderId="65" xfId="3115" applyFont="1" applyFill="1" applyBorder="1" applyAlignment="1">
      <alignment horizontal="right"/>
    </xf>
    <xf numFmtId="0" fontId="56" fillId="0" borderId="53" xfId="3115" applyFont="1" applyFill="1" applyBorder="1" applyAlignment="1">
      <alignment horizontal="center" vertical="center" wrapText="1"/>
    </xf>
    <xf numFmtId="0" fontId="56" fillId="0" borderId="51" xfId="3115" applyFont="1" applyFill="1" applyBorder="1" applyAlignment="1">
      <alignment horizontal="center" vertical="center" wrapText="1"/>
    </xf>
    <xf numFmtId="0" fontId="56" fillId="0" borderId="28" xfId="3115" applyFont="1" applyFill="1" applyBorder="1" applyAlignment="1">
      <alignment horizontal="center" vertical="center"/>
    </xf>
    <xf numFmtId="0" fontId="56" fillId="0" borderId="29" xfId="3115" applyFont="1" applyFill="1" applyBorder="1" applyAlignment="1">
      <alignment horizontal="center" vertical="center"/>
    </xf>
    <xf numFmtId="0" fontId="55" fillId="0" borderId="45" xfId="3115" applyFont="1" applyFill="1" applyBorder="1" applyAlignment="1">
      <alignment horizontal="right"/>
    </xf>
    <xf numFmtId="0" fontId="55" fillId="0" borderId="17" xfId="3115" applyFont="1" applyFill="1" applyBorder="1" applyAlignment="1">
      <alignment horizontal="right"/>
    </xf>
    <xf numFmtId="0" fontId="55" fillId="0" borderId="66" xfId="3115" applyFont="1" applyFill="1" applyBorder="1" applyAlignment="1">
      <alignment horizontal="right"/>
    </xf>
    <xf numFmtId="0" fontId="46" fillId="0" borderId="24" xfId="2897" applyFont="1" applyFill="1" applyBorder="1" applyAlignment="1">
      <alignment horizontal="center" vertical="center" wrapText="1"/>
    </xf>
    <xf numFmtId="0" fontId="46" fillId="0" borderId="21" xfId="2897" applyFont="1" applyFill="1" applyBorder="1" applyAlignment="1">
      <alignment horizontal="center" vertical="center" wrapText="1"/>
    </xf>
    <xf numFmtId="0" fontId="46" fillId="0" borderId="22" xfId="2897" applyFont="1" applyFill="1" applyBorder="1" applyAlignment="1">
      <alignment horizontal="center" vertical="center" wrapText="1"/>
    </xf>
    <xf numFmtId="0" fontId="46" fillId="0" borderId="19" xfId="2897" applyFont="1" applyFill="1" applyBorder="1" applyAlignment="1">
      <alignment horizontal="center" vertical="center" wrapText="1"/>
    </xf>
    <xf numFmtId="0" fontId="46" fillId="0" borderId="39" xfId="2897" applyFont="1" applyFill="1" applyBorder="1" applyAlignment="1">
      <alignment horizontal="center" vertical="center" wrapText="1"/>
    </xf>
    <xf numFmtId="0" fontId="47" fillId="0" borderId="0" xfId="2897" applyFont="1" applyFill="1" applyBorder="1" applyAlignment="1">
      <alignment horizontal="left" vertical="center"/>
    </xf>
    <xf numFmtId="0" fontId="47" fillId="0" borderId="0" xfId="2897" applyFont="1" applyFill="1" applyBorder="1" applyAlignment="1">
      <alignment horizontal="left" vertical="center" wrapText="1"/>
    </xf>
    <xf numFmtId="0" fontId="47" fillId="0" borderId="0" xfId="2896" applyFont="1" applyFill="1" applyBorder="1" applyAlignment="1">
      <alignment horizontal="left" vertical="center" wrapText="1"/>
    </xf>
    <xf numFmtId="0" fontId="46" fillId="0" borderId="44" xfId="2897" applyFont="1" applyFill="1" applyBorder="1" applyAlignment="1">
      <alignment horizontal="center" vertical="center" wrapText="1"/>
    </xf>
    <xf numFmtId="0" fontId="46" fillId="0" borderId="45" xfId="2897" applyFont="1" applyFill="1" applyBorder="1" applyAlignment="1">
      <alignment horizontal="center" vertical="center" wrapText="1"/>
    </xf>
    <xf numFmtId="0" fontId="46" fillId="0" borderId="46" xfId="2897" applyFont="1" applyFill="1" applyBorder="1" applyAlignment="1">
      <alignment horizontal="center" vertical="center" wrapText="1"/>
    </xf>
    <xf numFmtId="0" fontId="46" fillId="0" borderId="47" xfId="2897" applyFont="1" applyFill="1" applyBorder="1" applyAlignment="1">
      <alignment horizontal="center" vertical="center" wrapText="1"/>
    </xf>
    <xf numFmtId="0" fontId="46" fillId="0" borderId="48" xfId="2897" applyFont="1" applyFill="1" applyBorder="1" applyAlignment="1">
      <alignment horizontal="center" vertical="center" wrapText="1"/>
    </xf>
    <xf numFmtId="0" fontId="46" fillId="0" borderId="18" xfId="2897" applyFont="1" applyFill="1" applyBorder="1" applyAlignment="1">
      <alignment horizontal="center" vertical="center" wrapText="1"/>
    </xf>
    <xf numFmtId="0" fontId="46" fillId="30" borderId="49" xfId="2897" applyFont="1" applyFill="1" applyBorder="1" applyAlignment="1">
      <alignment horizontal="center" vertical="center" wrapText="1"/>
    </xf>
    <xf numFmtId="0" fontId="46" fillId="30" borderId="70" xfId="2897" applyFont="1" applyFill="1" applyBorder="1" applyAlignment="1">
      <alignment horizontal="center" vertical="center" wrapText="1"/>
    </xf>
    <xf numFmtId="164" fontId="50" fillId="0" borderId="18" xfId="2893" applyNumberFormat="1" applyFont="1" applyFill="1" applyBorder="1" applyAlignment="1">
      <alignment horizontal="left" vertical="center" wrapText="1"/>
    </xf>
    <xf numFmtId="0" fontId="46" fillId="28" borderId="72" xfId="0" applyFont="1" applyFill="1" applyBorder="1" applyAlignment="1">
      <alignment horizontal="right" vertical="center"/>
    </xf>
    <xf numFmtId="0" fontId="46" fillId="28" borderId="16" xfId="0" applyFont="1" applyFill="1" applyBorder="1" applyAlignment="1">
      <alignment horizontal="right" vertical="center"/>
    </xf>
    <xf numFmtId="0" fontId="46" fillId="28" borderId="77" xfId="0" applyFont="1" applyFill="1" applyBorder="1" applyAlignment="1">
      <alignment horizontal="right" vertical="center"/>
    </xf>
    <xf numFmtId="0" fontId="46" fillId="0" borderId="20" xfId="2897" applyFont="1" applyFill="1" applyBorder="1" applyAlignment="1">
      <alignment horizontal="center" vertical="center" wrapText="1"/>
    </xf>
    <xf numFmtId="0" fontId="46" fillId="0" borderId="23" xfId="2897" applyFont="1" applyFill="1" applyBorder="1" applyAlignment="1">
      <alignment horizontal="center" vertical="center" wrapText="1"/>
    </xf>
    <xf numFmtId="0" fontId="46" fillId="0" borderId="74" xfId="2897" applyFont="1" applyFill="1" applyBorder="1" applyAlignment="1">
      <alignment horizontal="center" vertical="center" wrapText="1"/>
    </xf>
    <xf numFmtId="0" fontId="46" fillId="30" borderId="42" xfId="2897" applyFont="1" applyFill="1" applyBorder="1" applyAlignment="1">
      <alignment horizontal="center" vertical="center" wrapText="1"/>
    </xf>
    <xf numFmtId="0" fontId="46" fillId="30" borderId="43" xfId="2897" applyFont="1" applyFill="1" applyBorder="1" applyAlignment="1">
      <alignment horizontal="center" vertical="center" wrapText="1"/>
    </xf>
    <xf numFmtId="0" fontId="47" fillId="30" borderId="0" xfId="0" applyFont="1" applyFill="1" applyAlignment="1">
      <alignment horizontal="center" vertical="center" wrapText="1"/>
    </xf>
    <xf numFmtId="0" fontId="46" fillId="0" borderId="49" xfId="2897" applyFont="1" applyFill="1" applyBorder="1" applyAlignment="1">
      <alignment horizontal="center" vertical="center" wrapText="1"/>
    </xf>
    <xf numFmtId="0" fontId="46" fillId="0" borderId="70" xfId="2897" applyFont="1" applyFill="1" applyBorder="1" applyAlignment="1">
      <alignment horizontal="center" vertical="center" wrapText="1"/>
    </xf>
    <xf numFmtId="0" fontId="47" fillId="30" borderId="0" xfId="0" applyFont="1" applyFill="1" applyBorder="1" applyAlignment="1">
      <alignment horizontal="center" vertical="center" wrapText="1"/>
    </xf>
  </cellXfs>
  <cellStyles count="3364">
    <cellStyle name="_UAS_VS" xfId="1"/>
    <cellStyle name="_UAS_VS 1" xfId="2"/>
    <cellStyle name="_UAS_VS 2" xfId="3"/>
    <cellStyle name="_UAS_VS_1" xfId="4"/>
    <cellStyle name="_UAS_VS_10" xfId="5"/>
    <cellStyle name="_UAS_VS_11" xfId="6"/>
    <cellStyle name="_UAS_VS_4" xfId="7"/>
    <cellStyle name="_UAS_VS_5" xfId="8"/>
    <cellStyle name="_UAS_VS_5_1" xfId="9"/>
    <cellStyle name="_UAS_VS_5_1_1" xfId="10"/>
    <cellStyle name="_UAS_VS_5_1_10" xfId="11"/>
    <cellStyle name="_UAS_VS_5_1_11" xfId="12"/>
    <cellStyle name="_UAS_VS_5_1_2" xfId="13"/>
    <cellStyle name="_UAS_VS_5_1_3" xfId="14"/>
    <cellStyle name="_UAS_VS_5_1_4" xfId="15"/>
    <cellStyle name="_UAS_VS_5_1_5" xfId="16"/>
    <cellStyle name="_UAS_VS_5_1_6" xfId="17"/>
    <cellStyle name="_UAS_VS_5_1_7" xfId="18"/>
    <cellStyle name="_UAS_VS_5_1_8" xfId="19"/>
    <cellStyle name="_UAS_VS_5_1_9" xfId="20"/>
    <cellStyle name="_UAS_VS_5_2" xfId="21"/>
    <cellStyle name="_UAS_VS_5_2 2" xfId="22"/>
    <cellStyle name="_UAS_VS_6" xfId="23"/>
    <cellStyle name="_UAS_VS_7" xfId="24"/>
    <cellStyle name="_UAS_VS_8" xfId="25"/>
    <cellStyle name="_UAS_VS_9" xfId="26"/>
    <cellStyle name="_UAS_VS_AKTU_Z" xfId="27"/>
    <cellStyle name="_UAS_VS_AKTU_Z 1" xfId="28"/>
    <cellStyle name="_UAS_VS_AKTU_Z 1_1" xfId="29"/>
    <cellStyle name="_UAS_VS_AKTU_Z 1_10" xfId="30"/>
    <cellStyle name="_UAS_VS_AKTU_Z 1_11" xfId="31"/>
    <cellStyle name="_UAS_VS_AKTU_Z 1_2" xfId="32"/>
    <cellStyle name="_UAS_VS_AKTU_Z 1_3" xfId="33"/>
    <cellStyle name="_UAS_VS_AKTU_Z 1_4" xfId="34"/>
    <cellStyle name="_UAS_VS_AKTU_Z 1_5" xfId="35"/>
    <cellStyle name="_UAS_VS_AKTU_Z 1_6" xfId="36"/>
    <cellStyle name="_UAS_VS_AKTU_Z 1_7" xfId="37"/>
    <cellStyle name="_UAS_VS_AKTU_Z 1_8" xfId="38"/>
    <cellStyle name="_UAS_VS_AKTU_Z 1_9" xfId="39"/>
    <cellStyle name="_UAS_VS_AKTU_Z_1" xfId="40"/>
    <cellStyle name="_UAS_VS_AKTU_Z_10" xfId="41"/>
    <cellStyle name="_UAS_VS_AKTU_Z_11" xfId="42"/>
    <cellStyle name="_UAS_VS_AKTU_Z_2" xfId="43"/>
    <cellStyle name="_UAS_VS_AKTU_Z_3" xfId="44"/>
    <cellStyle name="_UAS_VS_AKTU_Z_4" xfId="45"/>
    <cellStyle name="_UAS_VS_AKTU_Z_5" xfId="46"/>
    <cellStyle name="_UAS_VS_AKTU_Z_6" xfId="47"/>
    <cellStyle name="_UAS_VS_AKTU_Z_7" xfId="48"/>
    <cellStyle name="_UAS_VS_AKTU_Z_8" xfId="49"/>
    <cellStyle name="_UAS_VS_AKTU_Z_9" xfId="50"/>
    <cellStyle name="_UAS_VS_APK" xfId="51"/>
    <cellStyle name="_UAS_VS_APK 1" xfId="52"/>
    <cellStyle name="_UAS_VS_APK 1_1" xfId="53"/>
    <cellStyle name="_UAS_VS_APK 1_10" xfId="54"/>
    <cellStyle name="_UAS_VS_APK 1_11" xfId="55"/>
    <cellStyle name="_UAS_VS_APK 1_2" xfId="56"/>
    <cellStyle name="_UAS_VS_APK 1_3" xfId="57"/>
    <cellStyle name="_UAS_VS_APK 1_4" xfId="58"/>
    <cellStyle name="_UAS_VS_APK 1_5" xfId="59"/>
    <cellStyle name="_UAS_VS_APK 1_6" xfId="60"/>
    <cellStyle name="_UAS_VS_APK 1_7" xfId="61"/>
    <cellStyle name="_UAS_VS_APK 1_8" xfId="62"/>
    <cellStyle name="_UAS_VS_APK 1_9" xfId="63"/>
    <cellStyle name="_UAS_VS_APK_1" xfId="64"/>
    <cellStyle name="_UAS_VS_APK_10" xfId="65"/>
    <cellStyle name="_UAS_VS_APK_11" xfId="66"/>
    <cellStyle name="_UAS_VS_APK_2" xfId="67"/>
    <cellStyle name="_UAS_VS_APK_3" xfId="68"/>
    <cellStyle name="_UAS_VS_APK_4" xfId="69"/>
    <cellStyle name="_UAS_VS_APK_5" xfId="70"/>
    <cellStyle name="_UAS_VS_APK_6" xfId="71"/>
    <cellStyle name="_UAS_VS_APK_7" xfId="72"/>
    <cellStyle name="_UAS_VS_APK_8" xfId="73"/>
    <cellStyle name="_UAS_VS_APK_9" xfId="74"/>
    <cellStyle name="_UAS_VS_AR_KAPNES" xfId="75"/>
    <cellStyle name="_UAS_VS_AR_KAPNES 1" xfId="76"/>
    <cellStyle name="_UAS_VS_AR_KAPNES 1_1" xfId="77"/>
    <cellStyle name="_UAS_VS_AR_KAPNES 1_10" xfId="78"/>
    <cellStyle name="_UAS_VS_AR_KAPNES 1_11" xfId="79"/>
    <cellStyle name="_UAS_VS_AR_KAPNES 1_2" xfId="80"/>
    <cellStyle name="_UAS_VS_AR_KAPNES 1_3" xfId="81"/>
    <cellStyle name="_UAS_VS_AR_KAPNES 1_4" xfId="82"/>
    <cellStyle name="_UAS_VS_AR_KAPNES 1_5" xfId="83"/>
    <cellStyle name="_UAS_VS_AR_KAPNES 1_6" xfId="84"/>
    <cellStyle name="_UAS_VS_AR_KAPNES 1_7" xfId="85"/>
    <cellStyle name="_UAS_VS_AR_KAPNES 1_8" xfId="86"/>
    <cellStyle name="_UAS_VS_AR_KAPNES 1_9" xfId="87"/>
    <cellStyle name="_UAS_VS_AR_KAPNES_1" xfId="88"/>
    <cellStyle name="_UAS_VS_AR_KAPNES_10" xfId="89"/>
    <cellStyle name="_UAS_VS_AR_KAPNES_11" xfId="90"/>
    <cellStyle name="_UAS_VS_AR_KAPNES_2" xfId="91"/>
    <cellStyle name="_UAS_VS_AR_KAPNES_3" xfId="92"/>
    <cellStyle name="_UAS_VS_AR_KAPNES_4" xfId="93"/>
    <cellStyle name="_UAS_VS_AR_KAPNES_5" xfId="94"/>
    <cellStyle name="_UAS_VS_AR_KAPNES_6" xfId="95"/>
    <cellStyle name="_UAS_VS_AR_KAPNES_7" xfId="96"/>
    <cellStyle name="_UAS_VS_AR_KAPNES_8" xfId="97"/>
    <cellStyle name="_UAS_VS_AR_KAPNES_9" xfId="98"/>
    <cellStyle name="_UAS_VS_BUVL_SAG" xfId="99"/>
    <cellStyle name="_UAS_VS_BUVL_SAG 1" xfId="100"/>
    <cellStyle name="_UAS_VS_BUVL_SAG 1_1" xfId="101"/>
    <cellStyle name="_UAS_VS_BUVL_SAG 1_10" xfId="102"/>
    <cellStyle name="_UAS_VS_BUVL_SAG 1_11" xfId="103"/>
    <cellStyle name="_UAS_VS_BUVL_SAG 1_2" xfId="104"/>
    <cellStyle name="_UAS_VS_BUVL_SAG 1_3" xfId="105"/>
    <cellStyle name="_UAS_VS_BUVL_SAG 1_4" xfId="106"/>
    <cellStyle name="_UAS_VS_BUVL_SAG 1_5" xfId="107"/>
    <cellStyle name="_UAS_VS_BUVL_SAG 1_6" xfId="108"/>
    <cellStyle name="_UAS_VS_BUVL_SAG 1_7" xfId="109"/>
    <cellStyle name="_UAS_VS_BUVL_SAG 1_8" xfId="110"/>
    <cellStyle name="_UAS_VS_BUVL_SAG 1_9" xfId="111"/>
    <cellStyle name="_UAS_VS_BUVL_SAG_1" xfId="112"/>
    <cellStyle name="_UAS_VS_BUVL_SAG_10" xfId="113"/>
    <cellStyle name="_UAS_VS_BUVL_SAG_11" xfId="114"/>
    <cellStyle name="_UAS_VS_BUVL_SAG_2" xfId="115"/>
    <cellStyle name="_UAS_VS_BUVL_SAG_3" xfId="116"/>
    <cellStyle name="_UAS_VS_BUVL_SAG_4" xfId="117"/>
    <cellStyle name="_UAS_VS_BUVL_SAG_5" xfId="118"/>
    <cellStyle name="_UAS_VS_BUVL_SAG_6" xfId="119"/>
    <cellStyle name="_UAS_VS_BUVL_SAG_7" xfId="120"/>
    <cellStyle name="_UAS_VS_BUVL_SAG_8" xfId="121"/>
    <cellStyle name="_UAS_VS_BUVL_SAG_9" xfId="122"/>
    <cellStyle name="_UAS_VS_EL" xfId="123"/>
    <cellStyle name="_UAS_VS_EL 1" xfId="124"/>
    <cellStyle name="_UAS_VS_EL 1_1" xfId="125"/>
    <cellStyle name="_UAS_VS_EL 1_10" xfId="126"/>
    <cellStyle name="_UAS_VS_EL 1_11" xfId="127"/>
    <cellStyle name="_UAS_VS_EL 1_2" xfId="128"/>
    <cellStyle name="_UAS_VS_EL 1_3" xfId="129"/>
    <cellStyle name="_UAS_VS_EL 1_4" xfId="130"/>
    <cellStyle name="_UAS_VS_EL 1_5" xfId="131"/>
    <cellStyle name="_UAS_VS_EL 1_6" xfId="132"/>
    <cellStyle name="_UAS_VS_EL 1_7" xfId="133"/>
    <cellStyle name="_UAS_VS_EL 1_8" xfId="134"/>
    <cellStyle name="_UAS_VS_EL 1_9" xfId="135"/>
    <cellStyle name="_UAS_VS_EL_1" xfId="136"/>
    <cellStyle name="_UAS_VS_EL_1 2" xfId="137"/>
    <cellStyle name="_UAS_VS_EL_10" xfId="138"/>
    <cellStyle name="_UAS_VS_EL_11" xfId="139"/>
    <cellStyle name="_UAS_VS_EL_2" xfId="140"/>
    <cellStyle name="_UAS_VS_EL_3" xfId="141"/>
    <cellStyle name="_UAS_VS_EL_4" xfId="142"/>
    <cellStyle name="_UAS_VS_EL_5" xfId="143"/>
    <cellStyle name="_UAS_VS_EL_6" xfId="144"/>
    <cellStyle name="_UAS_VS_EL_7" xfId="145"/>
    <cellStyle name="_UAS_VS_EL_8" xfId="146"/>
    <cellStyle name="_UAS_VS_EL_9" xfId="147"/>
    <cellStyle name="_UAS_VS_elt" xfId="148"/>
    <cellStyle name="_UAS_VS_elt 1" xfId="149"/>
    <cellStyle name="_UAS_VS_elt 1_1" xfId="150"/>
    <cellStyle name="_UAS_VS_elt 1_10" xfId="151"/>
    <cellStyle name="_UAS_VS_elt 1_11" xfId="152"/>
    <cellStyle name="_UAS_VS_elt 1_2" xfId="153"/>
    <cellStyle name="_UAS_VS_elt 1_3" xfId="154"/>
    <cellStyle name="_UAS_VS_elt 1_4" xfId="155"/>
    <cellStyle name="_UAS_VS_elt 1_5" xfId="156"/>
    <cellStyle name="_UAS_VS_elt 1_6" xfId="157"/>
    <cellStyle name="_UAS_VS_elt 1_7" xfId="158"/>
    <cellStyle name="_UAS_VS_elt 1_8" xfId="159"/>
    <cellStyle name="_UAS_VS_elt 1_9" xfId="160"/>
    <cellStyle name="_UAS_VS_elt_1" xfId="161"/>
    <cellStyle name="_UAS_VS_elt_10" xfId="162"/>
    <cellStyle name="_UAS_VS_elt_11" xfId="163"/>
    <cellStyle name="_UAS_VS_elt_2" xfId="164"/>
    <cellStyle name="_UAS_VS_elt_3" xfId="165"/>
    <cellStyle name="_UAS_VS_elt_4" xfId="166"/>
    <cellStyle name="_UAS_VS_elt_5" xfId="167"/>
    <cellStyle name="_UAS_VS_elt_6" xfId="168"/>
    <cellStyle name="_UAS_VS_elt_7" xfId="169"/>
    <cellStyle name="_UAS_VS_elt_8" xfId="170"/>
    <cellStyle name="_UAS_VS_elt_9" xfId="171"/>
    <cellStyle name="_UAS_VS_ELT1" xfId="172"/>
    <cellStyle name="_UAS_VS_ELT1_1" xfId="173"/>
    <cellStyle name="_UAS_VS_ESTR" xfId="174"/>
    <cellStyle name="_UAS_VS_ESTR 1" xfId="175"/>
    <cellStyle name="_UAS_VS_ESTR 1_1" xfId="176"/>
    <cellStyle name="_UAS_VS_ESTR 1_10" xfId="177"/>
    <cellStyle name="_UAS_VS_ESTR 1_11" xfId="178"/>
    <cellStyle name="_UAS_VS_ESTR 1_2" xfId="179"/>
    <cellStyle name="_UAS_VS_ESTR 1_3" xfId="180"/>
    <cellStyle name="_UAS_VS_ESTR 1_4" xfId="181"/>
    <cellStyle name="_UAS_VS_ESTR 1_5" xfId="182"/>
    <cellStyle name="_UAS_VS_ESTR 1_6" xfId="183"/>
    <cellStyle name="_UAS_VS_ESTR 1_7" xfId="184"/>
    <cellStyle name="_UAS_VS_ESTR 1_8" xfId="185"/>
    <cellStyle name="_UAS_VS_ESTR 1_9" xfId="186"/>
    <cellStyle name="_UAS_VS_ESTR_1" xfId="187"/>
    <cellStyle name="_UAS_VS_ESTR_10" xfId="188"/>
    <cellStyle name="_UAS_VS_ESTR_11" xfId="189"/>
    <cellStyle name="_UAS_VS_ESTR_2" xfId="190"/>
    <cellStyle name="_UAS_VS_ESTR_3" xfId="191"/>
    <cellStyle name="_UAS_VS_ESTR_4" xfId="192"/>
    <cellStyle name="_UAS_VS_ESTR_5" xfId="193"/>
    <cellStyle name="_UAS_VS_ESTR_6" xfId="194"/>
    <cellStyle name="_UAS_VS_ESTR_7" xfId="195"/>
    <cellStyle name="_UAS_VS_ESTR_8" xfId="196"/>
    <cellStyle name="_UAS_VS_ESTR_9" xfId="197"/>
    <cellStyle name="_UAS_VS_FASADE" xfId="198"/>
    <cellStyle name="_UAS_VS_FASADE 1" xfId="199"/>
    <cellStyle name="_UAS_VS_FASADE 1_1" xfId="200"/>
    <cellStyle name="_UAS_VS_FASADE 1_10" xfId="201"/>
    <cellStyle name="_UAS_VS_FASADE 1_11" xfId="202"/>
    <cellStyle name="_UAS_VS_FASADE 1_2" xfId="203"/>
    <cellStyle name="_UAS_VS_FASADE 1_3" xfId="204"/>
    <cellStyle name="_UAS_VS_FASADE 1_4" xfId="205"/>
    <cellStyle name="_UAS_VS_FASADE 1_5" xfId="206"/>
    <cellStyle name="_UAS_VS_FASADE 1_6" xfId="207"/>
    <cellStyle name="_UAS_VS_FASADE 1_7" xfId="208"/>
    <cellStyle name="_UAS_VS_FASADE 1_8" xfId="209"/>
    <cellStyle name="_UAS_VS_FASADE 1_9" xfId="210"/>
    <cellStyle name="_UAS_VS_FASADE_1" xfId="211"/>
    <cellStyle name="_UAS_VS_FASADE_10" xfId="212"/>
    <cellStyle name="_UAS_VS_FASADE_11" xfId="213"/>
    <cellStyle name="_UAS_VS_FASADE_2" xfId="214"/>
    <cellStyle name="_UAS_VS_FASADE_3" xfId="215"/>
    <cellStyle name="_UAS_VS_FASADE_4" xfId="216"/>
    <cellStyle name="_UAS_VS_FASADE_5" xfId="217"/>
    <cellStyle name="_UAS_VS_FASADE_6" xfId="218"/>
    <cellStyle name="_UAS_VS_FASADE_7" xfId="219"/>
    <cellStyle name="_UAS_VS_FASADE_8" xfId="220"/>
    <cellStyle name="_UAS_VS_FASADE_9" xfId="221"/>
    <cellStyle name="_UAS_VS_IEKSTELPAS" xfId="222"/>
    <cellStyle name="_UAS_VS_IEKSTELPAS 1" xfId="223"/>
    <cellStyle name="_UAS_VS_IEKSTELPAS 1_1" xfId="224"/>
    <cellStyle name="_UAS_VS_IEKSTELPAS 1_10" xfId="225"/>
    <cellStyle name="_UAS_VS_IEKSTELPAS 1_11" xfId="226"/>
    <cellStyle name="_UAS_VS_IEKSTELPAS 1_2" xfId="227"/>
    <cellStyle name="_UAS_VS_IEKSTELPAS 1_3" xfId="228"/>
    <cellStyle name="_UAS_VS_IEKSTELPAS 1_4" xfId="229"/>
    <cellStyle name="_UAS_VS_IEKSTELPAS 1_5" xfId="230"/>
    <cellStyle name="_UAS_VS_IEKSTELPAS 1_6" xfId="231"/>
    <cellStyle name="_UAS_VS_IEKSTELPAS 1_7" xfId="232"/>
    <cellStyle name="_UAS_VS_IEKSTELPAS 1_8" xfId="233"/>
    <cellStyle name="_UAS_VS_IEKSTELPAS 1_9" xfId="234"/>
    <cellStyle name="_UAS_VS_IEKSTELPAS_1" xfId="235"/>
    <cellStyle name="_UAS_VS_IEKSTELPAS_10" xfId="236"/>
    <cellStyle name="_UAS_VS_IEKSTELPAS_11" xfId="237"/>
    <cellStyle name="_UAS_VS_IEKSTELPAS_2" xfId="238"/>
    <cellStyle name="_UAS_VS_IEKSTELPAS_3" xfId="239"/>
    <cellStyle name="_UAS_VS_IEKSTELPAS_4" xfId="240"/>
    <cellStyle name="_UAS_VS_IEKSTELPAS_5" xfId="241"/>
    <cellStyle name="_UAS_VS_IEKSTELPAS_6" xfId="242"/>
    <cellStyle name="_UAS_VS_IEKSTELPAS_7" xfId="243"/>
    <cellStyle name="_UAS_VS_IEKSTELPAS_8" xfId="244"/>
    <cellStyle name="_UAS_VS_IEKSTELPAS_9" xfId="245"/>
    <cellStyle name="_UAS_VS_K1" xfId="246"/>
    <cellStyle name="_UAS_VS_K1 1" xfId="247"/>
    <cellStyle name="_UAS_VS_K1 1_1" xfId="248"/>
    <cellStyle name="_UAS_VS_K1 1_10" xfId="249"/>
    <cellStyle name="_UAS_VS_K1 1_11" xfId="250"/>
    <cellStyle name="_UAS_VS_K1 1_2" xfId="251"/>
    <cellStyle name="_UAS_VS_K1 1_3" xfId="252"/>
    <cellStyle name="_UAS_VS_K1 1_4" xfId="253"/>
    <cellStyle name="_UAS_VS_K1 1_5" xfId="254"/>
    <cellStyle name="_UAS_VS_K1 1_6" xfId="255"/>
    <cellStyle name="_UAS_VS_K1 1_7" xfId="256"/>
    <cellStyle name="_UAS_VS_K1 1_8" xfId="257"/>
    <cellStyle name="_UAS_VS_K1 1_9" xfId="258"/>
    <cellStyle name="_UAS_VS_K1_1" xfId="259"/>
    <cellStyle name="_UAS_VS_K1_10" xfId="260"/>
    <cellStyle name="_UAS_VS_K1_11" xfId="261"/>
    <cellStyle name="_UAS_VS_K1_2" xfId="262"/>
    <cellStyle name="_UAS_VS_K1_3" xfId="263"/>
    <cellStyle name="_UAS_VS_K1_4" xfId="264"/>
    <cellStyle name="_UAS_VS_K1_5" xfId="265"/>
    <cellStyle name="_UAS_VS_K1_6" xfId="266"/>
    <cellStyle name="_UAS_VS_K1_7" xfId="267"/>
    <cellStyle name="_UAS_VS_K1_8" xfId="268"/>
    <cellStyle name="_UAS_VS_K1_9" xfId="269"/>
    <cellStyle name="_UAS_VS_kopsav1" xfId="270"/>
    <cellStyle name="_UAS_VS_kopsav1 1" xfId="271"/>
    <cellStyle name="_UAS_VS_kopsav1 1_1" xfId="272"/>
    <cellStyle name="_UAS_VS_kopsav1 1_10" xfId="273"/>
    <cellStyle name="_UAS_VS_kopsav1 1_11" xfId="274"/>
    <cellStyle name="_UAS_VS_kopsav1 1_2" xfId="275"/>
    <cellStyle name="_UAS_VS_kopsav1 1_3" xfId="276"/>
    <cellStyle name="_UAS_VS_kopsav1 1_4" xfId="277"/>
    <cellStyle name="_UAS_VS_kopsav1 1_5" xfId="278"/>
    <cellStyle name="_UAS_VS_kopsav1 1_6" xfId="279"/>
    <cellStyle name="_UAS_VS_kopsav1 1_7" xfId="280"/>
    <cellStyle name="_UAS_VS_kopsav1 1_8" xfId="281"/>
    <cellStyle name="_UAS_VS_kopsav1 1_9" xfId="282"/>
    <cellStyle name="_UAS_VS_kopsav1_1" xfId="283"/>
    <cellStyle name="_UAS_VS_kopsav1_10" xfId="284"/>
    <cellStyle name="_UAS_VS_kopsav1_11" xfId="285"/>
    <cellStyle name="_UAS_VS_kopsav1_2" xfId="286"/>
    <cellStyle name="_UAS_VS_kopsav1_3" xfId="287"/>
    <cellStyle name="_UAS_VS_kopsav1_4" xfId="288"/>
    <cellStyle name="_UAS_VS_kopsav1_5" xfId="289"/>
    <cellStyle name="_UAS_VS_kopsav1_6" xfId="290"/>
    <cellStyle name="_UAS_VS_kopsav1_7" xfId="291"/>
    <cellStyle name="_UAS_VS_kopsav1_8" xfId="292"/>
    <cellStyle name="_UAS_VS_kopsav1_9" xfId="293"/>
    <cellStyle name="_UAS_VS_kopsav2" xfId="294"/>
    <cellStyle name="_UAS_VS_kopsav2 1" xfId="295"/>
    <cellStyle name="_UAS_VS_kopsav2 1_1" xfId="296"/>
    <cellStyle name="_UAS_VS_kopsav2 1_10" xfId="297"/>
    <cellStyle name="_UAS_VS_kopsav2 1_11" xfId="298"/>
    <cellStyle name="_UAS_VS_kopsav2 1_2" xfId="299"/>
    <cellStyle name="_UAS_VS_kopsav2 1_3" xfId="300"/>
    <cellStyle name="_UAS_VS_kopsav2 1_4" xfId="301"/>
    <cellStyle name="_UAS_VS_kopsav2 1_5" xfId="302"/>
    <cellStyle name="_UAS_VS_kopsav2 1_6" xfId="303"/>
    <cellStyle name="_UAS_VS_kopsav2 1_7" xfId="304"/>
    <cellStyle name="_UAS_VS_kopsav2 1_8" xfId="305"/>
    <cellStyle name="_UAS_VS_kopsav2 1_9" xfId="306"/>
    <cellStyle name="_UAS_VS_kopsav2_1" xfId="307"/>
    <cellStyle name="_UAS_VS_kopsav2_10" xfId="308"/>
    <cellStyle name="_UAS_VS_kopsav2_11" xfId="309"/>
    <cellStyle name="_UAS_VS_kopsav2_2" xfId="310"/>
    <cellStyle name="_UAS_VS_kopsav2_3" xfId="311"/>
    <cellStyle name="_UAS_VS_kopsav2_4" xfId="312"/>
    <cellStyle name="_UAS_VS_kopsav2_5" xfId="313"/>
    <cellStyle name="_UAS_VS_kopsav2_6" xfId="314"/>
    <cellStyle name="_UAS_VS_kopsav2_7" xfId="315"/>
    <cellStyle name="_UAS_VS_kopsav2_8" xfId="316"/>
    <cellStyle name="_UAS_VS_kopsav2_9" xfId="317"/>
    <cellStyle name="_UAS_VS_kopsav3" xfId="318"/>
    <cellStyle name="_UAS_VS_kopsav3 1" xfId="319"/>
    <cellStyle name="_UAS_VS_kopsav3 1_1" xfId="320"/>
    <cellStyle name="_UAS_VS_kopsav3 1_10" xfId="321"/>
    <cellStyle name="_UAS_VS_kopsav3 1_11" xfId="322"/>
    <cellStyle name="_UAS_VS_kopsav3 1_2" xfId="323"/>
    <cellStyle name="_UAS_VS_kopsav3 1_3" xfId="324"/>
    <cellStyle name="_UAS_VS_kopsav3 1_4" xfId="325"/>
    <cellStyle name="_UAS_VS_kopsav3 1_5" xfId="326"/>
    <cellStyle name="_UAS_VS_kopsav3 1_6" xfId="327"/>
    <cellStyle name="_UAS_VS_kopsav3 1_7" xfId="328"/>
    <cellStyle name="_UAS_VS_kopsav3 1_8" xfId="329"/>
    <cellStyle name="_UAS_VS_kopsav3 1_9" xfId="330"/>
    <cellStyle name="_UAS_VS_kopsav3_1" xfId="331"/>
    <cellStyle name="_UAS_VS_kopsav3_10" xfId="332"/>
    <cellStyle name="_UAS_VS_kopsav3_11" xfId="333"/>
    <cellStyle name="_UAS_VS_kopsav3_2" xfId="334"/>
    <cellStyle name="_UAS_VS_kopsav3_3" xfId="335"/>
    <cellStyle name="_UAS_VS_kopsav3_4" xfId="336"/>
    <cellStyle name="_UAS_VS_kopsav3_5" xfId="337"/>
    <cellStyle name="_UAS_VS_kopsav3_6" xfId="338"/>
    <cellStyle name="_UAS_VS_kopsav3_7" xfId="339"/>
    <cellStyle name="_UAS_VS_kopsav3_8" xfId="340"/>
    <cellStyle name="_UAS_VS_kopsav3_9" xfId="341"/>
    <cellStyle name="_UAS_VS_Koptame" xfId="342"/>
    <cellStyle name="_UAS_VS_Koptame (2)" xfId="343"/>
    <cellStyle name="_UAS_VS_Koptame (2) 1" xfId="344"/>
    <cellStyle name="_UAS_VS_Koptame (2) 1_1" xfId="345"/>
    <cellStyle name="_UAS_VS_Koptame (2) 1_10" xfId="346"/>
    <cellStyle name="_UAS_VS_Koptame (2) 1_11" xfId="347"/>
    <cellStyle name="_UAS_VS_Koptame (2) 1_2" xfId="348"/>
    <cellStyle name="_UAS_VS_Koptame (2) 1_3" xfId="349"/>
    <cellStyle name="_UAS_VS_Koptame (2) 1_4" xfId="350"/>
    <cellStyle name="_UAS_VS_Koptame (2) 1_5" xfId="351"/>
    <cellStyle name="_UAS_VS_Koptame (2) 1_6" xfId="352"/>
    <cellStyle name="_UAS_VS_Koptame (2) 1_7" xfId="353"/>
    <cellStyle name="_UAS_VS_Koptame (2) 1_8" xfId="354"/>
    <cellStyle name="_UAS_VS_Koptame (2) 1_9" xfId="355"/>
    <cellStyle name="_UAS_VS_Koptame (2)_1" xfId="356"/>
    <cellStyle name="_UAS_VS_Koptame (2)_10" xfId="357"/>
    <cellStyle name="_UAS_VS_Koptame (2)_11" xfId="358"/>
    <cellStyle name="_UAS_VS_Koptame (2)_2" xfId="359"/>
    <cellStyle name="_UAS_VS_Koptame (2)_3" xfId="360"/>
    <cellStyle name="_UAS_VS_Koptame (2)_4" xfId="361"/>
    <cellStyle name="_UAS_VS_Koptame (2)_5" xfId="362"/>
    <cellStyle name="_UAS_VS_Koptame (2)_6" xfId="363"/>
    <cellStyle name="_UAS_VS_Koptame (2)_7" xfId="364"/>
    <cellStyle name="_UAS_VS_Koptame (2)_8" xfId="365"/>
    <cellStyle name="_UAS_VS_Koptame (2)_9" xfId="366"/>
    <cellStyle name="_UAS_VS_Koptame 1" xfId="367"/>
    <cellStyle name="_UAS_VS_Koptame 1_1" xfId="368"/>
    <cellStyle name="_UAS_VS_Koptame 1_10" xfId="369"/>
    <cellStyle name="_UAS_VS_Koptame 1_11" xfId="370"/>
    <cellStyle name="_UAS_VS_Koptame 1_2" xfId="371"/>
    <cellStyle name="_UAS_VS_Koptame 1_3" xfId="372"/>
    <cellStyle name="_UAS_VS_Koptame 1_4" xfId="373"/>
    <cellStyle name="_UAS_VS_Koptame 1_5" xfId="374"/>
    <cellStyle name="_UAS_VS_Koptame 1_6" xfId="375"/>
    <cellStyle name="_UAS_VS_Koptame 1_7" xfId="376"/>
    <cellStyle name="_UAS_VS_Koptame 1_8" xfId="377"/>
    <cellStyle name="_UAS_VS_Koptame 1_9" xfId="378"/>
    <cellStyle name="_UAS_VS_Koptame_1" xfId="379"/>
    <cellStyle name="_UAS_VS_Koptame_10" xfId="380"/>
    <cellStyle name="_UAS_VS_Koptame_11" xfId="381"/>
    <cellStyle name="_UAS_VS_Koptame_2" xfId="382"/>
    <cellStyle name="_UAS_VS_Koptame_3" xfId="383"/>
    <cellStyle name="_UAS_VS_Koptame_4" xfId="384"/>
    <cellStyle name="_UAS_VS_Koptame_5" xfId="385"/>
    <cellStyle name="_UAS_VS_Koptame_6" xfId="386"/>
    <cellStyle name="_UAS_VS_Koptame_7" xfId="387"/>
    <cellStyle name="_UAS_VS_Koptame_8" xfId="388"/>
    <cellStyle name="_UAS_VS_Koptame_9" xfId="389"/>
    <cellStyle name="_UAS_VS_LKT" xfId="390"/>
    <cellStyle name="_UAS_VS_LKT 1" xfId="391"/>
    <cellStyle name="_UAS_VS_LKT 1_1" xfId="392"/>
    <cellStyle name="_UAS_VS_LKT 1_10" xfId="393"/>
    <cellStyle name="_UAS_VS_LKT 1_11" xfId="394"/>
    <cellStyle name="_UAS_VS_LKT 1_2" xfId="395"/>
    <cellStyle name="_UAS_VS_LKT 1_3" xfId="396"/>
    <cellStyle name="_UAS_VS_LKT 1_4" xfId="397"/>
    <cellStyle name="_UAS_VS_LKT 1_5" xfId="398"/>
    <cellStyle name="_UAS_VS_LKT 1_6" xfId="399"/>
    <cellStyle name="_UAS_VS_LKT 1_7" xfId="400"/>
    <cellStyle name="_UAS_VS_LKT 1_8" xfId="401"/>
    <cellStyle name="_UAS_VS_LKT 1_9" xfId="402"/>
    <cellStyle name="_UAS_VS_LKT_1" xfId="403"/>
    <cellStyle name="_UAS_VS_LKT_10" xfId="404"/>
    <cellStyle name="_UAS_VS_LKT_11" xfId="405"/>
    <cellStyle name="_UAS_VS_LKT_2" xfId="406"/>
    <cellStyle name="_UAS_VS_LKT_3" xfId="407"/>
    <cellStyle name="_UAS_VS_LKT_4" xfId="408"/>
    <cellStyle name="_UAS_VS_LKT_5" xfId="409"/>
    <cellStyle name="_UAS_VS_LKT_6" xfId="410"/>
    <cellStyle name="_UAS_VS_LKT_7" xfId="411"/>
    <cellStyle name="_UAS_VS_LKT_8" xfId="412"/>
    <cellStyle name="_UAS_VS_LKT_9" xfId="413"/>
    <cellStyle name="_UAS_VS_PAGRABS" xfId="414"/>
    <cellStyle name="_UAS_VS_PAGRABS 1" xfId="415"/>
    <cellStyle name="_UAS_VS_PAGRABS 1_1" xfId="416"/>
    <cellStyle name="_UAS_VS_PAGRABS 1_10" xfId="417"/>
    <cellStyle name="_UAS_VS_PAGRABS 1_11" xfId="418"/>
    <cellStyle name="_UAS_VS_PAGRABS 1_2" xfId="419"/>
    <cellStyle name="_UAS_VS_PAGRABS 1_3" xfId="420"/>
    <cellStyle name="_UAS_VS_PAGRABS 1_4" xfId="421"/>
    <cellStyle name="_UAS_VS_PAGRABS 1_5" xfId="422"/>
    <cellStyle name="_UAS_VS_PAGRABS 1_6" xfId="423"/>
    <cellStyle name="_UAS_VS_PAGRABS 1_7" xfId="424"/>
    <cellStyle name="_UAS_VS_PAGRABS 1_8" xfId="425"/>
    <cellStyle name="_UAS_VS_PAGRABS 1_9" xfId="426"/>
    <cellStyle name="_UAS_VS_PAGRABS_1" xfId="427"/>
    <cellStyle name="_UAS_VS_PAGRABS_10" xfId="428"/>
    <cellStyle name="_UAS_VS_PAGRABS_11" xfId="429"/>
    <cellStyle name="_UAS_VS_PAGRABS_2" xfId="430"/>
    <cellStyle name="_UAS_VS_PAGRABS_3" xfId="431"/>
    <cellStyle name="_UAS_VS_PAGRABS_4" xfId="432"/>
    <cellStyle name="_UAS_VS_PAGRABS_5" xfId="433"/>
    <cellStyle name="_UAS_VS_PAGRABS_6" xfId="434"/>
    <cellStyle name="_UAS_VS_PAGRABS_7" xfId="435"/>
    <cellStyle name="_UAS_VS_PAGRABS_8" xfId="436"/>
    <cellStyle name="_UAS_VS_PAGRABS_9" xfId="437"/>
    <cellStyle name="_UAS_VS_PAMATI" xfId="438"/>
    <cellStyle name="_UAS_VS_PAMATI 1" xfId="439"/>
    <cellStyle name="_UAS_VS_PAMATI 1_1" xfId="440"/>
    <cellStyle name="_UAS_VS_PAMATI 1_10" xfId="441"/>
    <cellStyle name="_UAS_VS_PAMATI 1_11" xfId="442"/>
    <cellStyle name="_UAS_VS_PAMATI 1_2" xfId="443"/>
    <cellStyle name="_UAS_VS_PAMATI 1_3" xfId="444"/>
    <cellStyle name="_UAS_VS_PAMATI 1_4" xfId="445"/>
    <cellStyle name="_UAS_VS_PAMATI 1_5" xfId="446"/>
    <cellStyle name="_UAS_VS_PAMATI 1_6" xfId="447"/>
    <cellStyle name="_UAS_VS_PAMATI 1_7" xfId="448"/>
    <cellStyle name="_UAS_VS_PAMATI 1_8" xfId="449"/>
    <cellStyle name="_UAS_VS_PAMATI 1_9" xfId="450"/>
    <cellStyle name="_UAS_VS_PAMATI_1" xfId="451"/>
    <cellStyle name="_UAS_VS_PAMATI_10" xfId="452"/>
    <cellStyle name="_UAS_VS_PAMATI_11" xfId="453"/>
    <cellStyle name="_UAS_VS_PAMATI_2" xfId="454"/>
    <cellStyle name="_UAS_VS_PAMATI_3" xfId="455"/>
    <cellStyle name="_UAS_VS_PAMATI_4" xfId="456"/>
    <cellStyle name="_UAS_VS_PAMATI_5" xfId="457"/>
    <cellStyle name="_UAS_VS_PAMATI_6" xfId="458"/>
    <cellStyle name="_UAS_VS_PAMATI_7" xfId="459"/>
    <cellStyle name="_UAS_VS_PAMATI_8" xfId="460"/>
    <cellStyle name="_UAS_VS_PAMATI_9" xfId="461"/>
    <cellStyle name="_UAS_VS_Pask." xfId="462"/>
    <cellStyle name="_UAS_VS_Pask. 1" xfId="463"/>
    <cellStyle name="_UAS_VS_Pask. 1_1" xfId="464"/>
    <cellStyle name="_UAS_VS_Pask. 1_10" xfId="465"/>
    <cellStyle name="_UAS_VS_Pask. 1_11" xfId="466"/>
    <cellStyle name="_UAS_VS_Pask. 1_2" xfId="467"/>
    <cellStyle name="_UAS_VS_Pask. 1_3" xfId="468"/>
    <cellStyle name="_UAS_VS_Pask. 1_4" xfId="469"/>
    <cellStyle name="_UAS_VS_Pask. 1_5" xfId="470"/>
    <cellStyle name="_UAS_VS_Pask. 1_6" xfId="471"/>
    <cellStyle name="_UAS_VS_Pask. 1_7" xfId="472"/>
    <cellStyle name="_UAS_VS_Pask. 1_8" xfId="473"/>
    <cellStyle name="_UAS_VS_Pask. 1_9" xfId="474"/>
    <cellStyle name="_UAS_VS_Pask._1" xfId="475"/>
    <cellStyle name="_UAS_VS_Pask._10" xfId="476"/>
    <cellStyle name="_UAS_VS_Pask._11" xfId="477"/>
    <cellStyle name="_UAS_VS_Pask._2" xfId="478"/>
    <cellStyle name="_UAS_VS_Pask._3" xfId="479"/>
    <cellStyle name="_UAS_VS_Pask._4" xfId="480"/>
    <cellStyle name="_UAS_VS_Pask._5" xfId="481"/>
    <cellStyle name="_UAS_VS_Pask._6" xfId="482"/>
    <cellStyle name="_UAS_VS_Pask._7" xfId="483"/>
    <cellStyle name="_UAS_VS_Pask._8" xfId="484"/>
    <cellStyle name="_UAS_VS_Pask._9" xfId="485"/>
    <cellStyle name="_UAS_VS_SP_Z" xfId="486"/>
    <cellStyle name="_UAS_VS_SP_Z 1" xfId="487"/>
    <cellStyle name="_UAS_VS_SP_Z 1_1" xfId="488"/>
    <cellStyle name="_UAS_VS_SP_Z 1_10" xfId="489"/>
    <cellStyle name="_UAS_VS_SP_Z 1_11" xfId="490"/>
    <cellStyle name="_UAS_VS_SP_Z 1_2" xfId="491"/>
    <cellStyle name="_UAS_VS_SP_Z 1_3" xfId="492"/>
    <cellStyle name="_UAS_VS_SP_Z 1_4" xfId="493"/>
    <cellStyle name="_UAS_VS_SP_Z 1_5" xfId="494"/>
    <cellStyle name="_UAS_VS_SP_Z 1_6" xfId="495"/>
    <cellStyle name="_UAS_VS_SP_Z 1_7" xfId="496"/>
    <cellStyle name="_UAS_VS_SP_Z 1_8" xfId="497"/>
    <cellStyle name="_UAS_VS_SP_Z 1_9" xfId="498"/>
    <cellStyle name="_UAS_VS_SP_Z_1" xfId="499"/>
    <cellStyle name="_UAS_VS_SP_Z_10" xfId="500"/>
    <cellStyle name="_UAS_VS_SP_Z_11" xfId="501"/>
    <cellStyle name="_UAS_VS_SP_Z_2" xfId="502"/>
    <cellStyle name="_UAS_VS_SP_Z_3" xfId="503"/>
    <cellStyle name="_UAS_VS_SP_Z_4" xfId="504"/>
    <cellStyle name="_UAS_VS_SP_Z_5" xfId="505"/>
    <cellStyle name="_UAS_VS_SP_Z_6" xfId="506"/>
    <cellStyle name="_UAS_VS_SP_Z_7" xfId="507"/>
    <cellStyle name="_UAS_VS_SP_Z_8" xfId="508"/>
    <cellStyle name="_UAS_VS_SP_Z_9" xfId="509"/>
    <cellStyle name="_UAS_VS_TS" xfId="510"/>
    <cellStyle name="_UAS_VS_TS 1" xfId="511"/>
    <cellStyle name="_UAS_VS_TS 1_1" xfId="512"/>
    <cellStyle name="_UAS_VS_TS 1_10" xfId="513"/>
    <cellStyle name="_UAS_VS_TS 1_11" xfId="514"/>
    <cellStyle name="_UAS_VS_TS 1_2" xfId="515"/>
    <cellStyle name="_UAS_VS_TS 1_3" xfId="516"/>
    <cellStyle name="_UAS_VS_TS 1_4" xfId="517"/>
    <cellStyle name="_UAS_VS_TS 1_5" xfId="518"/>
    <cellStyle name="_UAS_VS_TS 1_6" xfId="519"/>
    <cellStyle name="_UAS_VS_TS 1_7" xfId="520"/>
    <cellStyle name="_UAS_VS_TS 1_8" xfId="521"/>
    <cellStyle name="_UAS_VS_TS 1_9" xfId="522"/>
    <cellStyle name="_UAS_VS_TS_1" xfId="523"/>
    <cellStyle name="_UAS_VS_TS_10" xfId="524"/>
    <cellStyle name="_UAS_VS_TS_11" xfId="525"/>
    <cellStyle name="_UAS_VS_TS_2" xfId="526"/>
    <cellStyle name="_UAS_VS_TS_3" xfId="527"/>
    <cellStyle name="_UAS_VS_TS_4" xfId="528"/>
    <cellStyle name="_UAS_VS_TS_5" xfId="529"/>
    <cellStyle name="_UAS_VS_TS_6" xfId="530"/>
    <cellStyle name="_UAS_VS_TS_7" xfId="531"/>
    <cellStyle name="_UAS_VS_TS_8" xfId="532"/>
    <cellStyle name="_UAS_VS_TS_9" xfId="533"/>
    <cellStyle name="_UAS_VS_U1" xfId="534"/>
    <cellStyle name="_UAS_VS_U1 1" xfId="535"/>
    <cellStyle name="_UAS_VS_U1 1_1" xfId="536"/>
    <cellStyle name="_UAS_VS_U1 1_10" xfId="537"/>
    <cellStyle name="_UAS_VS_U1 1_11" xfId="538"/>
    <cellStyle name="_UAS_VS_U1 1_2" xfId="539"/>
    <cellStyle name="_UAS_VS_U1 1_3" xfId="540"/>
    <cellStyle name="_UAS_VS_U1 1_4" xfId="541"/>
    <cellStyle name="_UAS_VS_U1 1_5" xfId="542"/>
    <cellStyle name="_UAS_VS_U1 1_6" xfId="543"/>
    <cellStyle name="_UAS_VS_U1 1_7" xfId="544"/>
    <cellStyle name="_UAS_VS_U1 1_8" xfId="545"/>
    <cellStyle name="_UAS_VS_U1 1_9" xfId="546"/>
    <cellStyle name="_UAS_VS_U1_1" xfId="547"/>
    <cellStyle name="_UAS_VS_U1_10" xfId="548"/>
    <cellStyle name="_UAS_VS_U1_11" xfId="549"/>
    <cellStyle name="_UAS_VS_U1_2" xfId="550"/>
    <cellStyle name="_UAS_VS_U1_3" xfId="551"/>
    <cellStyle name="_UAS_VS_U1_4" xfId="552"/>
    <cellStyle name="_UAS_VS_U1_5" xfId="553"/>
    <cellStyle name="_UAS_VS_U1_6" xfId="554"/>
    <cellStyle name="_UAS_VS_U1_7" xfId="555"/>
    <cellStyle name="_UAS_VS_U1_8" xfId="556"/>
    <cellStyle name="_UAS_VS_U1_9" xfId="557"/>
    <cellStyle name="_UAS_VS_UK" xfId="558"/>
    <cellStyle name="_UAS_VS_UK 1" xfId="559"/>
    <cellStyle name="_UAS_VS_UK 1_1" xfId="560"/>
    <cellStyle name="_UAS_VS_UK 1_10" xfId="561"/>
    <cellStyle name="_UAS_VS_UK 1_11" xfId="562"/>
    <cellStyle name="_UAS_VS_UK 1_2" xfId="563"/>
    <cellStyle name="_UAS_VS_UK 1_3" xfId="564"/>
    <cellStyle name="_UAS_VS_UK 1_4" xfId="565"/>
    <cellStyle name="_UAS_VS_UK 1_5" xfId="566"/>
    <cellStyle name="_UAS_VS_UK 1_6" xfId="567"/>
    <cellStyle name="_UAS_VS_UK 1_7" xfId="568"/>
    <cellStyle name="_UAS_VS_UK 1_8" xfId="569"/>
    <cellStyle name="_UAS_VS_UK 1_9" xfId="570"/>
    <cellStyle name="_UAS_VS_UK_1" xfId="571"/>
    <cellStyle name="_UAS_VS_UK_10" xfId="572"/>
    <cellStyle name="_UAS_VS_UK_11" xfId="573"/>
    <cellStyle name="_UAS_VS_UK_2" xfId="574"/>
    <cellStyle name="_UAS_VS_UK_3" xfId="575"/>
    <cellStyle name="_UAS_VS_UK_4" xfId="576"/>
    <cellStyle name="_UAS_VS_UK_5" xfId="577"/>
    <cellStyle name="_UAS_VS_UK_6" xfId="578"/>
    <cellStyle name="_UAS_VS_UK_7" xfId="579"/>
    <cellStyle name="_UAS_VS_UK_8" xfId="580"/>
    <cellStyle name="_UAS_VS_UK_9" xfId="581"/>
    <cellStyle name="_UAS_VS_USS_eka " xfId="582"/>
    <cellStyle name="_UAS_VS_USS_eka  1" xfId="583"/>
    <cellStyle name="_UAS_VS_USS_eka _10" xfId="584"/>
    <cellStyle name="_UAS_VS_USS_eka _10 2" xfId="585"/>
    <cellStyle name="_UAS_VS_USS_eka _11" xfId="586"/>
    <cellStyle name="_UAS_VS_USS_eka _11 2" xfId="587"/>
    <cellStyle name="_UAS_VS_USS_eka _5" xfId="588"/>
    <cellStyle name="_UAS_VS_USS_eka _5 2" xfId="589"/>
    <cellStyle name="_UAS_VS_USS_eka _5_1" xfId="590"/>
    <cellStyle name="_UAS_VS_USS_eka _5_1 2" xfId="591"/>
    <cellStyle name="_UAS_VS_USS_eka _8" xfId="592"/>
    <cellStyle name="_UAS_VS_USS_eka _8 2" xfId="593"/>
    <cellStyle name="_UAS_VS_USS_eka _DT" xfId="594"/>
    <cellStyle name="_UAS_VS_USS_eka _DT 2" xfId="595"/>
    <cellStyle name="_UAS_VS_USS_eka _K1" xfId="596"/>
    <cellStyle name="_UAS_VS_USS_eka _K1 2" xfId="597"/>
    <cellStyle name="_UAS_VS_USS_eka _Koptame" xfId="598"/>
    <cellStyle name="_UAS_VS_USS_eka _LK2" xfId="599"/>
    <cellStyle name="_UAS_VS_USS_eka _LK2 2" xfId="600"/>
    <cellStyle name="_UAS_VS_USS_eka _U1" xfId="601"/>
    <cellStyle name="_UAS_VS_USS_eka _U1 2" xfId="602"/>
    <cellStyle name="_UAS_VS_VENT" xfId="603"/>
    <cellStyle name="_UAS_VS_VENT 1" xfId="604"/>
    <cellStyle name="_UAS_VS_VENT 1_1" xfId="605"/>
    <cellStyle name="_UAS_VS_VENT 1_10" xfId="606"/>
    <cellStyle name="_UAS_VS_VENT 1_11" xfId="607"/>
    <cellStyle name="_UAS_VS_VENT 1_2" xfId="608"/>
    <cellStyle name="_UAS_VS_VENT 1_3" xfId="609"/>
    <cellStyle name="_UAS_VS_VENT 1_4" xfId="610"/>
    <cellStyle name="_UAS_VS_VENT 1_5" xfId="611"/>
    <cellStyle name="_UAS_VS_VENT 1_6" xfId="612"/>
    <cellStyle name="_UAS_VS_VENT 1_7" xfId="613"/>
    <cellStyle name="_UAS_VS_VENT 1_8" xfId="614"/>
    <cellStyle name="_UAS_VS_VENT 1_9" xfId="615"/>
    <cellStyle name="_UAS_VS_VENT_1" xfId="616"/>
    <cellStyle name="_UAS_VS_VENT_10" xfId="617"/>
    <cellStyle name="_UAS_VS_VENT_11" xfId="618"/>
    <cellStyle name="_UAS_VS_VENT_2" xfId="619"/>
    <cellStyle name="_UAS_VS_VENT_3" xfId="620"/>
    <cellStyle name="_UAS_VS_VENT_4" xfId="621"/>
    <cellStyle name="_UAS_VS_VENT_5" xfId="622"/>
    <cellStyle name="_UAS_VS_VENT_6" xfId="623"/>
    <cellStyle name="_UAS_VS_VENT_7" xfId="624"/>
    <cellStyle name="_UAS_VS_VENT_8" xfId="625"/>
    <cellStyle name="_UAS_VS_VENT_9" xfId="626"/>
    <cellStyle name="_UAS_VS_VS" xfId="627"/>
    <cellStyle name="_UAS_VS_VS 1" xfId="628"/>
    <cellStyle name="_UAS_VS_VS 1_1" xfId="629"/>
    <cellStyle name="_UAS_VS_VS 1_10" xfId="630"/>
    <cellStyle name="_UAS_VS_VS 1_11" xfId="631"/>
    <cellStyle name="_UAS_VS_VS 1_2" xfId="632"/>
    <cellStyle name="_UAS_VS_VS 1_3" xfId="633"/>
    <cellStyle name="_UAS_VS_VS 1_4" xfId="634"/>
    <cellStyle name="_UAS_VS_VS 1_5" xfId="635"/>
    <cellStyle name="_UAS_VS_VS 1_6" xfId="636"/>
    <cellStyle name="_UAS_VS_VS 1_7" xfId="637"/>
    <cellStyle name="_UAS_VS_VS 1_8" xfId="638"/>
    <cellStyle name="_UAS_VS_VS 1_9" xfId="639"/>
    <cellStyle name="_UAS_VS_VS_1" xfId="640"/>
    <cellStyle name="_UAS_VS_VS_10" xfId="641"/>
    <cellStyle name="_UAS_VS_VS_11" xfId="642"/>
    <cellStyle name="_UAS_VS_VS_2" xfId="643"/>
    <cellStyle name="_UAS_VS_VS_3" xfId="644"/>
    <cellStyle name="_UAS_VS_VS_4" xfId="645"/>
    <cellStyle name="_UAS_VS_VS_5" xfId="646"/>
    <cellStyle name="_UAS_VS_VS_6" xfId="647"/>
    <cellStyle name="_UAS_VS_VS_7" xfId="648"/>
    <cellStyle name="_UAS_VS_VS_8" xfId="649"/>
    <cellStyle name="_UAS_VS_VS_9" xfId="650"/>
    <cellStyle name="_UAS_VS_ZIB_AIZS" xfId="651"/>
    <cellStyle name="_UAS_VS_ZIB_AIZS 1" xfId="652"/>
    <cellStyle name="_UAS_VS_ZIB_AIZS 1_1" xfId="653"/>
    <cellStyle name="_UAS_VS_ZIB_AIZS 1_10" xfId="654"/>
    <cellStyle name="_UAS_VS_ZIB_AIZS 1_11" xfId="655"/>
    <cellStyle name="_UAS_VS_ZIB_AIZS 1_2" xfId="656"/>
    <cellStyle name="_UAS_VS_ZIB_AIZS 1_3" xfId="657"/>
    <cellStyle name="_UAS_VS_ZIB_AIZS 1_4" xfId="658"/>
    <cellStyle name="_UAS_VS_ZIB_AIZS 1_5" xfId="659"/>
    <cellStyle name="_UAS_VS_ZIB_AIZS 1_6" xfId="660"/>
    <cellStyle name="_UAS_VS_ZIB_AIZS 1_7" xfId="661"/>
    <cellStyle name="_UAS_VS_ZIB_AIZS 1_8" xfId="662"/>
    <cellStyle name="_UAS_VS_ZIB_AIZS 1_9" xfId="663"/>
    <cellStyle name="_UAS_VS_ZIB_AIZS_1" xfId="664"/>
    <cellStyle name="_UAS_VS_ZIB_AIZS_10" xfId="665"/>
    <cellStyle name="_UAS_VS_ZIB_AIZS_11" xfId="666"/>
    <cellStyle name="_UAS_VS_ZIB_AIZS_2" xfId="667"/>
    <cellStyle name="_UAS_VS_ZIB_AIZS_3" xfId="668"/>
    <cellStyle name="_UAS_VS_ZIB_AIZS_4" xfId="669"/>
    <cellStyle name="_UAS_VS_ZIB_AIZS_5" xfId="670"/>
    <cellStyle name="_UAS_VS_ZIB_AIZS_6" xfId="671"/>
    <cellStyle name="_UAS_VS_ZIB_AIZS_7" xfId="672"/>
    <cellStyle name="_UAS_VS_ZIB_AIZS_8" xfId="673"/>
    <cellStyle name="_UAS_VS_ZIB_AIZS_9" xfId="674"/>
    <cellStyle name="1. izcēlums" xfId="675"/>
    <cellStyle name="1. izcēlums 1" xfId="676"/>
    <cellStyle name="1. izcēlums 2" xfId="677"/>
    <cellStyle name="1. izcēlums 3" xfId="678"/>
    <cellStyle name="1. izcēlums_1" xfId="679"/>
    <cellStyle name="2. izcēlums" xfId="680"/>
    <cellStyle name="2. izcēlums 1" xfId="681"/>
    <cellStyle name="2. izcēlums 2" xfId="682"/>
    <cellStyle name="2. izcēlums 3" xfId="683"/>
    <cellStyle name="2. izcēlums_1" xfId="684"/>
    <cellStyle name="20% - Accent1 1" xfId="685"/>
    <cellStyle name="20% - Accent1 2" xfId="686"/>
    <cellStyle name="20% - Accent1 2 1" xfId="687"/>
    <cellStyle name="20% - Accent1 2 2" xfId="688"/>
    <cellStyle name="20% - Accent1 2 3" xfId="689"/>
    <cellStyle name="20% - Accent1 2 4" xfId="690"/>
    <cellStyle name="20% - Accent1 2_1" xfId="691"/>
    <cellStyle name="20% - Accent1 3" xfId="692"/>
    <cellStyle name="20% - Accent1 3 1" xfId="693"/>
    <cellStyle name="20% - Accent1 3 2" xfId="694"/>
    <cellStyle name="20% - Accent1 3_1" xfId="695"/>
    <cellStyle name="20% - Accent1 4" xfId="696"/>
    <cellStyle name="20% - Accent1 4 1" xfId="697"/>
    <cellStyle name="20% - Accent1 4 2" xfId="698"/>
    <cellStyle name="20% - Accent1 4_1" xfId="699"/>
    <cellStyle name="20% - Accent1 5" xfId="700"/>
    <cellStyle name="20% - Accent1 5 1" xfId="701"/>
    <cellStyle name="20% - Accent1 5_1" xfId="702"/>
    <cellStyle name="20% - Accent1 6" xfId="703"/>
    <cellStyle name="20% - Accent1 6 1" xfId="704"/>
    <cellStyle name="20% - Accent1 6_1" xfId="705"/>
    <cellStyle name="20% - Accent1 7" xfId="706"/>
    <cellStyle name="20% - Accent2 1" xfId="707"/>
    <cellStyle name="20% - Accent2 2" xfId="708"/>
    <cellStyle name="20% - Accent2 2 1" xfId="709"/>
    <cellStyle name="20% - Accent2 2 2" xfId="710"/>
    <cellStyle name="20% - Accent2 2 3" xfId="711"/>
    <cellStyle name="20% - Accent2 2 4" xfId="712"/>
    <cellStyle name="20% - Accent2 2_1" xfId="713"/>
    <cellStyle name="20% - Accent2 3" xfId="714"/>
    <cellStyle name="20% - Accent2 3 1" xfId="715"/>
    <cellStyle name="20% - Accent2 3 2" xfId="716"/>
    <cellStyle name="20% - Accent2 3_1_2" xfId="717"/>
    <cellStyle name="20% - Accent2 4" xfId="718"/>
    <cellStyle name="20% - Accent2 4 1" xfId="719"/>
    <cellStyle name="20% - Accent2 4 2" xfId="720"/>
    <cellStyle name="20% - Accent2 4_1_2" xfId="721"/>
    <cellStyle name="20% - Accent2 5" xfId="722"/>
    <cellStyle name="20% - Accent2 5 1" xfId="723"/>
    <cellStyle name="20% - Accent2 6" xfId="724"/>
    <cellStyle name="20% - Accent2 6 1" xfId="725"/>
    <cellStyle name="20% - Accent2 7" xfId="726"/>
    <cellStyle name="20% - Accent3 1" xfId="727"/>
    <cellStyle name="20% - Accent3 2" xfId="728"/>
    <cellStyle name="20% - Accent3 2 1" xfId="729"/>
    <cellStyle name="20% - Accent3 2 2" xfId="730"/>
    <cellStyle name="20% - Accent3 2 3" xfId="731"/>
    <cellStyle name="20% - Accent3 2 4" xfId="732"/>
    <cellStyle name="20% - Accent3 2_1" xfId="733"/>
    <cellStyle name="20% - Accent3 3" xfId="734"/>
    <cellStyle name="20% - Accent3 3 1" xfId="735"/>
    <cellStyle name="20% - Accent3 3 2" xfId="736"/>
    <cellStyle name="20% - Accent3 3_1_2" xfId="737"/>
    <cellStyle name="20% - Accent3 4" xfId="738"/>
    <cellStyle name="20% - Accent3 4 1" xfId="739"/>
    <cellStyle name="20% - Accent3 4 2" xfId="740"/>
    <cellStyle name="20% - Accent3 4_1_2" xfId="741"/>
    <cellStyle name="20% - Accent3 5" xfId="742"/>
    <cellStyle name="20% - Accent3 5 1" xfId="743"/>
    <cellStyle name="20% - Accent3 6" xfId="744"/>
    <cellStyle name="20% - Accent3 6 1" xfId="745"/>
    <cellStyle name="20% - Accent3 7" xfId="746"/>
    <cellStyle name="20% - Accent4 1" xfId="747"/>
    <cellStyle name="20% - Accent4 2" xfId="748"/>
    <cellStyle name="20% - Accent4 2 1" xfId="749"/>
    <cellStyle name="20% - Accent4 2 2" xfId="750"/>
    <cellStyle name="20% - Accent4 2 3" xfId="751"/>
    <cellStyle name="20% - Accent4 2 4" xfId="752"/>
    <cellStyle name="20% - Accent4 2 5" xfId="753"/>
    <cellStyle name="20% - Accent4 2_1" xfId="754"/>
    <cellStyle name="20% - Accent4 3" xfId="755"/>
    <cellStyle name="20% - Accent4 3 1" xfId="756"/>
    <cellStyle name="20% - Accent4 3 2" xfId="757"/>
    <cellStyle name="20% - Accent4 3_1" xfId="758"/>
    <cellStyle name="20% - Accent4 4" xfId="759"/>
    <cellStyle name="20% - Accent4 4 1" xfId="760"/>
    <cellStyle name="20% - Accent4 4 2" xfId="761"/>
    <cellStyle name="20% - Accent4 4_1" xfId="762"/>
    <cellStyle name="20% - Accent4 5" xfId="763"/>
    <cellStyle name="20% - Accent4 5 1" xfId="764"/>
    <cellStyle name="20% - Accent4 5_1" xfId="765"/>
    <cellStyle name="20% - Accent4 6" xfId="766"/>
    <cellStyle name="20% - Accent4 6 1" xfId="767"/>
    <cellStyle name="20% - Accent4 6_1" xfId="768"/>
    <cellStyle name="20% - Accent4 7" xfId="769"/>
    <cellStyle name="20% - Accent5 1" xfId="770"/>
    <cellStyle name="20% - Accent5 2" xfId="771"/>
    <cellStyle name="20% - Accent5 2 1" xfId="772"/>
    <cellStyle name="20% - Accent5 2 2" xfId="773"/>
    <cellStyle name="20% - Accent5 2 3" xfId="774"/>
    <cellStyle name="20% - Accent5 2 4" xfId="775"/>
    <cellStyle name="20% - Accent5 3" xfId="776"/>
    <cellStyle name="20% - Accent5 3 1" xfId="777"/>
    <cellStyle name="20% - Accent5 4" xfId="778"/>
    <cellStyle name="20% - Accent5 4 1" xfId="779"/>
    <cellStyle name="20% - Accent5 5" xfId="780"/>
    <cellStyle name="20% - Accent5 5 1" xfId="781"/>
    <cellStyle name="20% - Accent5 6" xfId="782"/>
    <cellStyle name="20% - Accent5 6 1" xfId="783"/>
    <cellStyle name="20% - Accent5 7" xfId="784"/>
    <cellStyle name="20% - Accent6 1" xfId="785"/>
    <cellStyle name="20% - Accent6 2" xfId="786"/>
    <cellStyle name="20% - Accent6 2 1" xfId="787"/>
    <cellStyle name="20% - Accent6 2 2" xfId="788"/>
    <cellStyle name="20% - Accent6 2 3" xfId="789"/>
    <cellStyle name="20% - Accent6 2 4" xfId="790"/>
    <cellStyle name="20% - Accent6 3" xfId="791"/>
    <cellStyle name="20% - Accent6 3 1" xfId="792"/>
    <cellStyle name="20% - Accent6 4" xfId="793"/>
    <cellStyle name="20% - Accent6 4 1" xfId="794"/>
    <cellStyle name="20% - Accent6 5" xfId="795"/>
    <cellStyle name="20% - Accent6 5 1" xfId="796"/>
    <cellStyle name="20% - Accent6 6" xfId="797"/>
    <cellStyle name="20% - Accent6 6 1" xfId="798"/>
    <cellStyle name="20% - Accent6 7" xfId="799"/>
    <cellStyle name="20% - Izcēlums1" xfId="800"/>
    <cellStyle name="20% - Izcēlums1 1" xfId="801"/>
    <cellStyle name="20% - Izcēlums2" xfId="802"/>
    <cellStyle name="20% - Izcēlums2 1" xfId="803"/>
    <cellStyle name="20% - Izcēlums3" xfId="804"/>
    <cellStyle name="20% - Izcēlums3 1" xfId="805"/>
    <cellStyle name="20% - Izcēlums4" xfId="806"/>
    <cellStyle name="20% - Izcēlums4 1" xfId="807"/>
    <cellStyle name="20% - Izcēlums4_1" xfId="808"/>
    <cellStyle name="20% - Izcēlums5" xfId="809"/>
    <cellStyle name="20% - Izcēlums5 1" xfId="810"/>
    <cellStyle name="20% - Izcēlums6" xfId="811"/>
    <cellStyle name="20% - Izcēlums6 1" xfId="812"/>
    <cellStyle name="20% – rõhk1" xfId="813"/>
    <cellStyle name="20% – rõhk1 1" xfId="814"/>
    <cellStyle name="20% – rõhk1 2" xfId="815"/>
    <cellStyle name="20% – rõhk2" xfId="816"/>
    <cellStyle name="20% – rõhk2 1" xfId="817"/>
    <cellStyle name="20% – rõhk2 2" xfId="818"/>
    <cellStyle name="20% – rõhk3" xfId="819"/>
    <cellStyle name="20% – rõhk3 1" xfId="820"/>
    <cellStyle name="20% – rõhk3 2" xfId="821"/>
    <cellStyle name="20% – rõhk4" xfId="822"/>
    <cellStyle name="20% – rõhk4 1" xfId="823"/>
    <cellStyle name="20% – rõhk4 2" xfId="824"/>
    <cellStyle name="20% – rõhk4_1" xfId="825"/>
    <cellStyle name="20% – rõhk5" xfId="826"/>
    <cellStyle name="20% – rõhk5 1" xfId="827"/>
    <cellStyle name="20% – rõhk5 2" xfId="828"/>
    <cellStyle name="20% – rõhk6" xfId="829"/>
    <cellStyle name="20% – rõhk6 1" xfId="830"/>
    <cellStyle name="20% – rõhk6 2" xfId="831"/>
    <cellStyle name="20% no 1. izcēluma" xfId="832"/>
    <cellStyle name="20% no 1. izcēluma 1" xfId="833"/>
    <cellStyle name="20% no 1. izcēluma 2" xfId="834"/>
    <cellStyle name="20% no 1. izcēluma 3" xfId="835"/>
    <cellStyle name="20% no 1. izcēluma_1" xfId="836"/>
    <cellStyle name="20% no 2. izcēluma" xfId="837"/>
    <cellStyle name="20% no 2. izcēluma 1" xfId="838"/>
    <cellStyle name="20% no 2. izcēluma 2" xfId="839"/>
    <cellStyle name="20% no 2. izcēluma 3" xfId="840"/>
    <cellStyle name="20% no 2. izcēluma_1" xfId="841"/>
    <cellStyle name="20% no 3. izcēluma" xfId="842"/>
    <cellStyle name="20% no 3. izcēluma 1" xfId="843"/>
    <cellStyle name="20% no 3. izcēluma 2" xfId="844"/>
    <cellStyle name="20% no 3. izcēluma 3" xfId="845"/>
    <cellStyle name="20% no 3. izcēluma_1" xfId="846"/>
    <cellStyle name="20% no 4. izcēluma" xfId="847"/>
    <cellStyle name="20% no 4. izcēluma 1" xfId="848"/>
    <cellStyle name="20% no 4. izcēluma 2" xfId="849"/>
    <cellStyle name="20% no 4. izcēluma 3" xfId="850"/>
    <cellStyle name="20% no 4. izcēluma_1" xfId="851"/>
    <cellStyle name="20% no 5. izcēluma" xfId="852"/>
    <cellStyle name="20% no 5. izcēluma 1" xfId="853"/>
    <cellStyle name="20% no 5. izcēluma 2" xfId="854"/>
    <cellStyle name="20% no 5. izcēluma 3" xfId="855"/>
    <cellStyle name="20% no 5. izcēluma_1" xfId="856"/>
    <cellStyle name="20% no 6. izcēluma" xfId="857"/>
    <cellStyle name="20% no 6. izcēluma 1" xfId="858"/>
    <cellStyle name="20% no 6. izcēluma 2" xfId="859"/>
    <cellStyle name="20% no 6. izcēluma 3" xfId="860"/>
    <cellStyle name="20% no 6. izcēluma_1" xfId="861"/>
    <cellStyle name="3. izcēlums " xfId="862"/>
    <cellStyle name="3. izcēlums  1" xfId="863"/>
    <cellStyle name="3. izcēlums  2" xfId="864"/>
    <cellStyle name="3. izcēlums  3" xfId="865"/>
    <cellStyle name="3. izcēlums _1" xfId="866"/>
    <cellStyle name="4. izcēlums" xfId="867"/>
    <cellStyle name="4. izcēlums 1" xfId="868"/>
    <cellStyle name="4. izcēlums 2" xfId="869"/>
    <cellStyle name="4. izcēlums 3" xfId="870"/>
    <cellStyle name="4. izcēlums_1" xfId="871"/>
    <cellStyle name="40% - Accent1 1" xfId="872"/>
    <cellStyle name="40% - Accent1 2" xfId="873"/>
    <cellStyle name="40% - Accent1 2 1" xfId="874"/>
    <cellStyle name="40% - Accent1 2 2" xfId="875"/>
    <cellStyle name="40% - Accent1 2 3" xfId="876"/>
    <cellStyle name="40% - Accent1 2 4" xfId="877"/>
    <cellStyle name="40% - Accent1 2_1" xfId="878"/>
    <cellStyle name="40% - Accent1 3" xfId="879"/>
    <cellStyle name="40% - Accent1 3 1" xfId="880"/>
    <cellStyle name="40% - Accent1 3 2" xfId="881"/>
    <cellStyle name="40% - Accent1 3_1" xfId="882"/>
    <cellStyle name="40% - Accent1 4" xfId="883"/>
    <cellStyle name="40% - Accent1 4 1" xfId="884"/>
    <cellStyle name="40% - Accent1 4 2" xfId="885"/>
    <cellStyle name="40% - Accent1 4_1" xfId="886"/>
    <cellStyle name="40% - Accent1 5" xfId="887"/>
    <cellStyle name="40% - Accent1 5 1" xfId="888"/>
    <cellStyle name="40% - Accent1 5_1" xfId="889"/>
    <cellStyle name="40% - Accent1 6" xfId="890"/>
    <cellStyle name="40% - Accent1 6 1" xfId="891"/>
    <cellStyle name="40% - Accent1 6_1" xfId="892"/>
    <cellStyle name="40% - Accent1 7" xfId="893"/>
    <cellStyle name="40% - Accent2 1" xfId="894"/>
    <cellStyle name="40% - Accent2 2" xfId="895"/>
    <cellStyle name="40% - Accent2 2 1" xfId="896"/>
    <cellStyle name="40% - Accent2 2 2" xfId="897"/>
    <cellStyle name="40% - Accent2 2 3" xfId="898"/>
    <cellStyle name="40% - Accent2 2 4" xfId="899"/>
    <cellStyle name="40% - Accent2 3" xfId="900"/>
    <cellStyle name="40% - Accent2 3 1" xfId="901"/>
    <cellStyle name="40% - Accent2 4" xfId="902"/>
    <cellStyle name="40% - Accent2 4 1" xfId="903"/>
    <cellStyle name="40% - Accent2 5" xfId="904"/>
    <cellStyle name="40% - Accent2 5 1" xfId="905"/>
    <cellStyle name="40% - Accent2 6" xfId="906"/>
    <cellStyle name="40% - Accent2 6 1" xfId="907"/>
    <cellStyle name="40% - Accent2 7" xfId="908"/>
    <cellStyle name="40% - Accent3 1" xfId="909"/>
    <cellStyle name="40% - Accent3 2" xfId="910"/>
    <cellStyle name="40% - Accent3 2 1" xfId="911"/>
    <cellStyle name="40% - Accent3 2 2" xfId="912"/>
    <cellStyle name="40% - Accent3 2 3" xfId="913"/>
    <cellStyle name="40% - Accent3 2 4" xfId="914"/>
    <cellStyle name="40% - Accent3 2_1" xfId="915"/>
    <cellStyle name="40% - Accent3 3" xfId="916"/>
    <cellStyle name="40% - Accent3 3 1" xfId="917"/>
    <cellStyle name="40% - Accent3 3 2" xfId="918"/>
    <cellStyle name="40% - Accent3 3_1_2" xfId="919"/>
    <cellStyle name="40% - Accent3 4" xfId="920"/>
    <cellStyle name="40% - Accent3 4 1" xfId="921"/>
    <cellStyle name="40% - Accent3 4 2" xfId="922"/>
    <cellStyle name="40% - Accent3 4_1_2" xfId="923"/>
    <cellStyle name="40% - Accent3 5" xfId="924"/>
    <cellStyle name="40% - Accent3 5 1" xfId="925"/>
    <cellStyle name="40% - Accent3 6" xfId="926"/>
    <cellStyle name="40% - Accent3 6 1" xfId="927"/>
    <cellStyle name="40% - Accent3 7" xfId="928"/>
    <cellStyle name="40% - Accent4 1" xfId="929"/>
    <cellStyle name="40% - Accent4 2" xfId="930"/>
    <cellStyle name="40% - Accent4 2 1" xfId="931"/>
    <cellStyle name="40% - Accent4 2 2" xfId="932"/>
    <cellStyle name="40% - Accent4 2 3" xfId="933"/>
    <cellStyle name="40% - Accent4 2 4" xfId="934"/>
    <cellStyle name="40% - Accent4 2 5" xfId="935"/>
    <cellStyle name="40% - Accent4 2_1" xfId="936"/>
    <cellStyle name="40% - Accent4 3" xfId="937"/>
    <cellStyle name="40% - Accent4 3 1" xfId="938"/>
    <cellStyle name="40% - Accent4 3 2" xfId="939"/>
    <cellStyle name="40% - Accent4 3_1" xfId="940"/>
    <cellStyle name="40% - Accent4 4" xfId="941"/>
    <cellStyle name="40% - Accent4 4 1" xfId="942"/>
    <cellStyle name="40% - Accent4 4 2" xfId="943"/>
    <cellStyle name="40% - Accent4 4_1" xfId="944"/>
    <cellStyle name="40% - Accent4 5" xfId="945"/>
    <cellStyle name="40% - Accent4 5 1" xfId="946"/>
    <cellStyle name="40% - Accent4 5_1" xfId="947"/>
    <cellStyle name="40% - Accent4 6" xfId="948"/>
    <cellStyle name="40% - Accent4 6 1" xfId="949"/>
    <cellStyle name="40% - Accent4 6_1" xfId="950"/>
    <cellStyle name="40% - Accent4 7" xfId="951"/>
    <cellStyle name="40% - Accent5 1" xfId="952"/>
    <cellStyle name="40% - Accent5 2" xfId="953"/>
    <cellStyle name="40% - Accent5 2 1" xfId="954"/>
    <cellStyle name="40% - Accent5 2 2" xfId="955"/>
    <cellStyle name="40% - Accent5 2 3" xfId="956"/>
    <cellStyle name="40% - Accent5 2 4" xfId="957"/>
    <cellStyle name="40% - Accent5 3" xfId="958"/>
    <cellStyle name="40% - Accent5 3 1" xfId="959"/>
    <cellStyle name="40% - Accent5 4" xfId="960"/>
    <cellStyle name="40% - Accent5 4 1" xfId="961"/>
    <cellStyle name="40% - Accent5 5" xfId="962"/>
    <cellStyle name="40% - Accent5 5 1" xfId="963"/>
    <cellStyle name="40% - Accent5 6" xfId="964"/>
    <cellStyle name="40% - Accent5 6 1" xfId="965"/>
    <cellStyle name="40% - Accent5 7" xfId="966"/>
    <cellStyle name="40% - Accent6 1" xfId="967"/>
    <cellStyle name="40% - Accent6 2" xfId="968"/>
    <cellStyle name="40% - Accent6 2 1" xfId="969"/>
    <cellStyle name="40% - Accent6 2 2" xfId="970"/>
    <cellStyle name="40% - Accent6 2 3" xfId="971"/>
    <cellStyle name="40% - Accent6 2 4" xfId="972"/>
    <cellStyle name="40% - Accent6 2_1" xfId="973"/>
    <cellStyle name="40% - Accent6 3" xfId="974"/>
    <cellStyle name="40% - Accent6 3 1" xfId="975"/>
    <cellStyle name="40% - Accent6 3 2" xfId="976"/>
    <cellStyle name="40% - Accent6 3_1_2" xfId="977"/>
    <cellStyle name="40% - Accent6 4" xfId="978"/>
    <cellStyle name="40% - Accent6 4 1" xfId="979"/>
    <cellStyle name="40% - Accent6 4 2" xfId="980"/>
    <cellStyle name="40% - Accent6 4_1_2" xfId="981"/>
    <cellStyle name="40% - Accent6 5" xfId="982"/>
    <cellStyle name="40% - Accent6 5 1" xfId="983"/>
    <cellStyle name="40% - Accent6 6" xfId="984"/>
    <cellStyle name="40% - Accent6 6 1" xfId="985"/>
    <cellStyle name="40% - Accent6 7" xfId="986"/>
    <cellStyle name="40% - Izcēlums1" xfId="987"/>
    <cellStyle name="40% - Izcēlums1 1" xfId="988"/>
    <cellStyle name="40% - Izcēlums2" xfId="989"/>
    <cellStyle name="40% - Izcēlums2 1" xfId="990"/>
    <cellStyle name="40% - Izcēlums3" xfId="991"/>
    <cellStyle name="40% - Izcēlums3 1" xfId="992"/>
    <cellStyle name="40% - Izcēlums4" xfId="993"/>
    <cellStyle name="40% - Izcēlums4 1" xfId="994"/>
    <cellStyle name="40% - Izcēlums4_1" xfId="995"/>
    <cellStyle name="40% - Izcēlums5" xfId="996"/>
    <cellStyle name="40% - Izcēlums5 1" xfId="997"/>
    <cellStyle name="40% - Izcēlums6" xfId="998"/>
    <cellStyle name="40% - Izcēlums6 1" xfId="999"/>
    <cellStyle name="40% – rõhk1" xfId="1000"/>
    <cellStyle name="40% – rõhk1 1" xfId="1001"/>
    <cellStyle name="40% – rõhk1 2" xfId="1002"/>
    <cellStyle name="40% – rõhk2" xfId="1003"/>
    <cellStyle name="40% – rõhk2 1" xfId="1004"/>
    <cellStyle name="40% – rõhk2 2" xfId="1005"/>
    <cellStyle name="40% – rõhk3" xfId="1006"/>
    <cellStyle name="40% – rõhk3 1" xfId="1007"/>
    <cellStyle name="40% – rõhk3 2" xfId="1008"/>
    <cellStyle name="40% – rõhk4" xfId="1009"/>
    <cellStyle name="40% – rõhk4 1" xfId="1010"/>
    <cellStyle name="40% – rõhk4 2" xfId="1011"/>
    <cellStyle name="40% – rõhk4_1" xfId="1012"/>
    <cellStyle name="40% – rõhk5" xfId="1013"/>
    <cellStyle name="40% – rõhk5 1" xfId="1014"/>
    <cellStyle name="40% – rõhk5 2" xfId="1015"/>
    <cellStyle name="40% – rõhk6" xfId="1016"/>
    <cellStyle name="40% – rõhk6 1" xfId="1017"/>
    <cellStyle name="40% – rõhk6 2" xfId="1018"/>
    <cellStyle name="40% no 1. izcēluma" xfId="1019"/>
    <cellStyle name="40% no 1. izcēluma 1" xfId="1020"/>
    <cellStyle name="40% no 1. izcēluma 2" xfId="1021"/>
    <cellStyle name="40% no 1. izcēluma 3" xfId="1022"/>
    <cellStyle name="40% no 1. izcēluma_1" xfId="1023"/>
    <cellStyle name="40% no 2. izcēluma" xfId="1024"/>
    <cellStyle name="40% no 2. izcēluma 1" xfId="1025"/>
    <cellStyle name="40% no 2. izcēluma 2" xfId="1026"/>
    <cellStyle name="40% no 2. izcēluma 3" xfId="1027"/>
    <cellStyle name="40% no 2. izcēluma_1" xfId="1028"/>
    <cellStyle name="40% no 3. izcēluma" xfId="1029"/>
    <cellStyle name="40% no 3. izcēluma 1" xfId="1030"/>
    <cellStyle name="40% no 3. izcēluma 2" xfId="1031"/>
    <cellStyle name="40% no 3. izcēluma 3" xfId="1032"/>
    <cellStyle name="40% no 3. izcēluma_1" xfId="1033"/>
    <cellStyle name="40% no 4. izcēluma" xfId="1034"/>
    <cellStyle name="40% no 4. izcēluma 1" xfId="1035"/>
    <cellStyle name="40% no 4. izcēluma 2" xfId="1036"/>
    <cellStyle name="40% no 4. izcēluma 3" xfId="1037"/>
    <cellStyle name="40% no 4. izcēluma_1" xfId="1038"/>
    <cellStyle name="40% no 5. izcēluma" xfId="1039"/>
    <cellStyle name="40% no 5. izcēluma 1" xfId="1040"/>
    <cellStyle name="40% no 5. izcēluma 2" xfId="1041"/>
    <cellStyle name="40% no 5. izcēluma 3" xfId="1042"/>
    <cellStyle name="40% no 5. izcēluma_1" xfId="1043"/>
    <cellStyle name="40% no 6. izcēluma" xfId="1044"/>
    <cellStyle name="40% no 6. izcēluma 1" xfId="1045"/>
    <cellStyle name="40% no 6. izcēluma 2" xfId="1046"/>
    <cellStyle name="40% no 6. izcēluma 3" xfId="1047"/>
    <cellStyle name="40% no 6. izcēluma_1" xfId="1048"/>
    <cellStyle name="5. izcēlums" xfId="1049"/>
    <cellStyle name="5. izcēlums 1" xfId="1050"/>
    <cellStyle name="5. izcēlums 2" xfId="1051"/>
    <cellStyle name="5. izcēlums 3" xfId="1052"/>
    <cellStyle name="5. izcēlums_1" xfId="1053"/>
    <cellStyle name="6. izcēlums" xfId="1054"/>
    <cellStyle name="6. izcēlums 1" xfId="1055"/>
    <cellStyle name="6. izcēlums 2" xfId="1056"/>
    <cellStyle name="6. izcēlums 3" xfId="1057"/>
    <cellStyle name="6. izcēlums_1" xfId="1058"/>
    <cellStyle name="60% - Accent1 1" xfId="1059"/>
    <cellStyle name="60% - Accent1 2" xfId="1060"/>
    <cellStyle name="60% - Accent1 2 1" xfId="1061"/>
    <cellStyle name="60% - Accent1 2 2" xfId="1062"/>
    <cellStyle name="60% - Accent1 2 3" xfId="1063"/>
    <cellStyle name="60% - Accent1 2 4" xfId="1064"/>
    <cellStyle name="60% - Accent1 2_1" xfId="1065"/>
    <cellStyle name="60% - Accent1 3" xfId="1066"/>
    <cellStyle name="60% - Accent1 3 1" xfId="1067"/>
    <cellStyle name="60% - Accent1 3 2" xfId="1068"/>
    <cellStyle name="60% - Accent1 3_1_2" xfId="1069"/>
    <cellStyle name="60% - Accent1 4" xfId="1070"/>
    <cellStyle name="60% - Accent1 4 1" xfId="1071"/>
    <cellStyle name="60% - Accent1 4 2" xfId="1072"/>
    <cellStyle name="60% - Accent1 4_1_2" xfId="1073"/>
    <cellStyle name="60% - Accent1 5" xfId="1074"/>
    <cellStyle name="60% - Accent1 5 1" xfId="1075"/>
    <cellStyle name="60% - Accent1 6" xfId="1076"/>
    <cellStyle name="60% - Accent1 6 1" xfId="1077"/>
    <cellStyle name="60% - Accent1 7" xfId="1078"/>
    <cellStyle name="60% - Accent2 1" xfId="1079"/>
    <cellStyle name="60% - Accent2 2" xfId="1080"/>
    <cellStyle name="60% - Accent2 2 1" xfId="1081"/>
    <cellStyle name="60% - Accent2 2 2" xfId="1082"/>
    <cellStyle name="60% - Accent2 2 3" xfId="1083"/>
    <cellStyle name="60% - Accent2 2 4" xfId="1084"/>
    <cellStyle name="60% - Accent2 3" xfId="1085"/>
    <cellStyle name="60% - Accent2 3 1" xfId="1086"/>
    <cellStyle name="60% - Accent2 4" xfId="1087"/>
    <cellStyle name="60% - Accent2 4 1" xfId="1088"/>
    <cellStyle name="60% - Accent2 5" xfId="1089"/>
    <cellStyle name="60% - Accent2 5 1" xfId="1090"/>
    <cellStyle name="60% - Accent2 6" xfId="1091"/>
    <cellStyle name="60% - Accent2 6 1" xfId="1092"/>
    <cellStyle name="60% - Accent2 7" xfId="1093"/>
    <cellStyle name="60% - Accent3 1" xfId="1094"/>
    <cellStyle name="60% - Accent3 2" xfId="1095"/>
    <cellStyle name="60% - Accent3 2 1" xfId="1096"/>
    <cellStyle name="60% - Accent3 2 2" xfId="1097"/>
    <cellStyle name="60% - Accent3 2 3" xfId="1098"/>
    <cellStyle name="60% - Accent3 2 4" xfId="1099"/>
    <cellStyle name="60% - Accent3 2_1" xfId="1100"/>
    <cellStyle name="60% - Accent3 3" xfId="1101"/>
    <cellStyle name="60% - Accent3 3 1" xfId="1102"/>
    <cellStyle name="60% - Accent3 3 2" xfId="1103"/>
    <cellStyle name="60% - Accent3 3_1_2" xfId="1104"/>
    <cellStyle name="60% - Accent3 4" xfId="1105"/>
    <cellStyle name="60% - Accent3 4 1" xfId="1106"/>
    <cellStyle name="60% - Accent3 4 2" xfId="1107"/>
    <cellStyle name="60% - Accent3 4_1_2" xfId="1108"/>
    <cellStyle name="60% - Accent3 5" xfId="1109"/>
    <cellStyle name="60% - Accent3 5 1" xfId="1110"/>
    <cellStyle name="60% - Accent3 6" xfId="1111"/>
    <cellStyle name="60% - Accent3 6 1" xfId="1112"/>
    <cellStyle name="60% - Accent3 7" xfId="1113"/>
    <cellStyle name="60% - Accent4 1" xfId="1114"/>
    <cellStyle name="60% - Accent4 2" xfId="1115"/>
    <cellStyle name="60% - Accent4 2 1" xfId="1116"/>
    <cellStyle name="60% - Accent4 2 2" xfId="1117"/>
    <cellStyle name="60% - Accent4 2 3" xfId="1118"/>
    <cellStyle name="60% - Accent4 2 4" xfId="1119"/>
    <cellStyle name="60% - Accent4 2_1" xfId="1120"/>
    <cellStyle name="60% - Accent4 3" xfId="1121"/>
    <cellStyle name="60% - Accent4 3 1" xfId="1122"/>
    <cellStyle name="60% - Accent4 3 2" xfId="1123"/>
    <cellStyle name="60% - Accent4 3_1" xfId="1124"/>
    <cellStyle name="60% - Accent4 4" xfId="1125"/>
    <cellStyle name="60% - Accent4 4 1" xfId="1126"/>
    <cellStyle name="60% - Accent4 4 2" xfId="1127"/>
    <cellStyle name="60% - Accent4 4_1" xfId="1128"/>
    <cellStyle name="60% - Accent4 5" xfId="1129"/>
    <cellStyle name="60% - Accent4 5 1" xfId="1130"/>
    <cellStyle name="60% - Accent4 5_1" xfId="1131"/>
    <cellStyle name="60% - Accent4 6" xfId="1132"/>
    <cellStyle name="60% - Accent4 6 1" xfId="1133"/>
    <cellStyle name="60% - Accent4 6_1" xfId="1134"/>
    <cellStyle name="60% - Accent4 7" xfId="1135"/>
    <cellStyle name="60% - Accent5 1" xfId="1136"/>
    <cellStyle name="60% - Accent5 2" xfId="1137"/>
    <cellStyle name="60% - Accent5 2 1" xfId="1138"/>
    <cellStyle name="60% - Accent5 2 2" xfId="1139"/>
    <cellStyle name="60% - Accent5 2 3" xfId="1140"/>
    <cellStyle name="60% - Accent5 2 4" xfId="1141"/>
    <cellStyle name="60% - Accent5 3" xfId="1142"/>
    <cellStyle name="60% - Accent5 3 1" xfId="1143"/>
    <cellStyle name="60% - Accent5 4" xfId="1144"/>
    <cellStyle name="60% - Accent5 4 1" xfId="1145"/>
    <cellStyle name="60% - Accent5 5" xfId="1146"/>
    <cellStyle name="60% - Accent5 5 1" xfId="1147"/>
    <cellStyle name="60% - Accent5 6" xfId="1148"/>
    <cellStyle name="60% - Accent5 6 1" xfId="1149"/>
    <cellStyle name="60% - Accent5 7" xfId="1150"/>
    <cellStyle name="60% - Accent6 1" xfId="1151"/>
    <cellStyle name="60% - Accent6 2" xfId="1152"/>
    <cellStyle name="60% - Accent6 2 1" xfId="1153"/>
    <cellStyle name="60% - Accent6 2 2" xfId="1154"/>
    <cellStyle name="60% - Accent6 2 3" xfId="1155"/>
    <cellStyle name="60% - Accent6 2 4" xfId="1156"/>
    <cellStyle name="60% - Accent6 2_1" xfId="1157"/>
    <cellStyle name="60% - Accent6 3" xfId="1158"/>
    <cellStyle name="60% - Accent6 3 1" xfId="1159"/>
    <cellStyle name="60% - Accent6 3 2" xfId="1160"/>
    <cellStyle name="60% - Accent6 3_1_2" xfId="1161"/>
    <cellStyle name="60% - Accent6 4" xfId="1162"/>
    <cellStyle name="60% - Accent6 4 1" xfId="1163"/>
    <cellStyle name="60% - Accent6 4 2" xfId="1164"/>
    <cellStyle name="60% - Accent6 4_1_2" xfId="1165"/>
    <cellStyle name="60% - Accent6 5" xfId="1166"/>
    <cellStyle name="60% - Accent6 5 1" xfId="1167"/>
    <cellStyle name="60% - Accent6 6" xfId="1168"/>
    <cellStyle name="60% - Accent6 6 1" xfId="1169"/>
    <cellStyle name="60% - Accent6 7" xfId="1170"/>
    <cellStyle name="60% - Izcēlums1" xfId="1171"/>
    <cellStyle name="60% - Izcēlums1 1" xfId="1172"/>
    <cellStyle name="60% - Izcēlums2" xfId="1173"/>
    <cellStyle name="60% - Izcēlums2 1" xfId="1174"/>
    <cellStyle name="60% - Izcēlums3" xfId="1175"/>
    <cellStyle name="60% - Izcēlums3 1" xfId="1176"/>
    <cellStyle name="60% - Izcēlums4" xfId="1177"/>
    <cellStyle name="60% - Izcēlums4 1" xfId="1178"/>
    <cellStyle name="60% - Izcēlums5" xfId="1179"/>
    <cellStyle name="60% - Izcēlums5 1" xfId="1180"/>
    <cellStyle name="60% - Izcēlums6" xfId="1181"/>
    <cellStyle name="60% - Izcēlums6 1" xfId="1182"/>
    <cellStyle name="60% – rõhk1" xfId="1183"/>
    <cellStyle name="60% – rõhk1 1" xfId="1184"/>
    <cellStyle name="60% – rõhk1 2" xfId="1185"/>
    <cellStyle name="60% – rõhk2" xfId="1186"/>
    <cellStyle name="60% – rõhk2 1" xfId="1187"/>
    <cellStyle name="60% – rõhk2 2" xfId="1188"/>
    <cellStyle name="60% – rõhk3" xfId="1189"/>
    <cellStyle name="60% – rõhk3 1" xfId="1190"/>
    <cellStyle name="60% – rõhk3 2" xfId="1191"/>
    <cellStyle name="60% – rõhk4" xfId="1192"/>
    <cellStyle name="60% – rõhk4 1" xfId="1193"/>
    <cellStyle name="60% – rõhk4 2" xfId="1194"/>
    <cellStyle name="60% – rõhk5" xfId="1195"/>
    <cellStyle name="60% – rõhk5 1" xfId="1196"/>
    <cellStyle name="60% – rõhk5 2" xfId="1197"/>
    <cellStyle name="60% – rõhk6" xfId="1198"/>
    <cellStyle name="60% – rõhk6 1" xfId="1199"/>
    <cellStyle name="60% – rõhk6 2" xfId="1200"/>
    <cellStyle name="60% no 1. izcēluma" xfId="1201"/>
    <cellStyle name="60% no 1. izcēluma 1" xfId="1202"/>
    <cellStyle name="60% no 1. izcēluma 2" xfId="1203"/>
    <cellStyle name="60% no 1. izcēluma 3" xfId="1204"/>
    <cellStyle name="60% no 1. izcēluma_1" xfId="1205"/>
    <cellStyle name="60% no 2. izcēluma" xfId="1206"/>
    <cellStyle name="60% no 2. izcēluma 1" xfId="1207"/>
    <cellStyle name="60% no 2. izcēluma 2" xfId="1208"/>
    <cellStyle name="60% no 2. izcēluma 3" xfId="1209"/>
    <cellStyle name="60% no 2. izcēluma_1" xfId="1210"/>
    <cellStyle name="60% no 3. izcēluma" xfId="1211"/>
    <cellStyle name="60% no 3. izcēluma 1" xfId="1212"/>
    <cellStyle name="60% no 3. izcēluma 2" xfId="1213"/>
    <cellStyle name="60% no 3. izcēluma 3" xfId="1214"/>
    <cellStyle name="60% no 3. izcēluma_1" xfId="1215"/>
    <cellStyle name="60% no 4. izcēluma" xfId="1216"/>
    <cellStyle name="60% no 4. izcēluma 1" xfId="1217"/>
    <cellStyle name="60% no 4. izcēluma 2" xfId="1218"/>
    <cellStyle name="60% no 4. izcēluma 3" xfId="1219"/>
    <cellStyle name="60% no 4. izcēluma_1" xfId="1220"/>
    <cellStyle name="60% no 5. izcēluma" xfId="1221"/>
    <cellStyle name="60% no 5. izcēluma 1" xfId="1222"/>
    <cellStyle name="60% no 5. izcēluma 2" xfId="1223"/>
    <cellStyle name="60% no 5. izcēluma 3" xfId="1224"/>
    <cellStyle name="60% no 5. izcēluma_1" xfId="1225"/>
    <cellStyle name="60% no 6. izcēluma" xfId="1226"/>
    <cellStyle name="60% no 6. izcēluma 1" xfId="1227"/>
    <cellStyle name="60% no 6. izcēluma 2" xfId="1228"/>
    <cellStyle name="60% no 6. izcēluma 3" xfId="1229"/>
    <cellStyle name="60% no 6. izcēluma_1" xfId="1230"/>
    <cellStyle name="Accent1 1" xfId="1231"/>
    <cellStyle name="Accent1 2" xfId="1232"/>
    <cellStyle name="Accent1 2 1" xfId="1233"/>
    <cellStyle name="Accent1 2 2" xfId="1234"/>
    <cellStyle name="Accent1 2 3" xfId="1235"/>
    <cellStyle name="Accent1 2 4" xfId="1236"/>
    <cellStyle name="Accent1 3" xfId="1237"/>
    <cellStyle name="Accent1 3 1" xfId="1238"/>
    <cellStyle name="Accent1 4" xfId="1239"/>
    <cellStyle name="Accent1 4 1" xfId="1240"/>
    <cellStyle name="Accent1 5" xfId="1241"/>
    <cellStyle name="Accent1 5 1" xfId="1242"/>
    <cellStyle name="Accent1 6" xfId="1243"/>
    <cellStyle name="Accent1 6 1" xfId="1244"/>
    <cellStyle name="Accent1 7" xfId="1245"/>
    <cellStyle name="Accent2 1" xfId="1246"/>
    <cellStyle name="Accent2 2" xfId="1247"/>
    <cellStyle name="Accent2 2 1" xfId="1248"/>
    <cellStyle name="Accent2 2 2" xfId="1249"/>
    <cellStyle name="Accent2 2 3" xfId="1250"/>
    <cellStyle name="Accent2 2 4" xfId="1251"/>
    <cellStyle name="Accent2 3" xfId="1252"/>
    <cellStyle name="Accent2 3 1" xfId="1253"/>
    <cellStyle name="Accent2 4" xfId="1254"/>
    <cellStyle name="Accent2 4 1" xfId="1255"/>
    <cellStyle name="Accent2 5" xfId="1256"/>
    <cellStyle name="Accent2 5 1" xfId="1257"/>
    <cellStyle name="Accent2 6" xfId="1258"/>
    <cellStyle name="Accent2 6 1" xfId="1259"/>
    <cellStyle name="Accent2 7" xfId="1260"/>
    <cellStyle name="Accent3 1" xfId="1261"/>
    <cellStyle name="Accent3 2" xfId="1262"/>
    <cellStyle name="Accent3 2 1" xfId="1263"/>
    <cellStyle name="Accent3 2 2" xfId="1264"/>
    <cellStyle name="Accent3 2 3" xfId="1265"/>
    <cellStyle name="Accent3 2 4" xfId="1266"/>
    <cellStyle name="Accent3 3" xfId="1267"/>
    <cellStyle name="Accent3 3 1" xfId="1268"/>
    <cellStyle name="Accent3 4" xfId="1269"/>
    <cellStyle name="Accent3 4 1" xfId="1270"/>
    <cellStyle name="Accent3 5" xfId="1271"/>
    <cellStyle name="Accent3 5 1" xfId="1272"/>
    <cellStyle name="Accent3 6" xfId="1273"/>
    <cellStyle name="Accent3 6 1" xfId="1274"/>
    <cellStyle name="Accent3 7" xfId="1275"/>
    <cellStyle name="Accent4 1" xfId="1276"/>
    <cellStyle name="Accent4 2" xfId="1277"/>
    <cellStyle name="Accent4 2 1" xfId="1278"/>
    <cellStyle name="Accent4 2 2" xfId="1279"/>
    <cellStyle name="Accent4 2 3" xfId="1280"/>
    <cellStyle name="Accent4 2 4" xfId="1281"/>
    <cellStyle name="Accent4 3" xfId="1282"/>
    <cellStyle name="Accent4 3 1" xfId="1283"/>
    <cellStyle name="Accent4 4" xfId="1284"/>
    <cellStyle name="Accent4 4 1" xfId="1285"/>
    <cellStyle name="Accent4 5" xfId="1286"/>
    <cellStyle name="Accent4 5 1" xfId="1287"/>
    <cellStyle name="Accent4 6" xfId="1288"/>
    <cellStyle name="Accent4 6 1" xfId="1289"/>
    <cellStyle name="Accent4 7" xfId="1290"/>
    <cellStyle name="Accent5 1" xfId="1291"/>
    <cellStyle name="Accent5 2" xfId="1292"/>
    <cellStyle name="Accent5 2 1" xfId="1293"/>
    <cellStyle name="Accent5 2 2" xfId="1294"/>
    <cellStyle name="Accent5 2 3" xfId="1295"/>
    <cellStyle name="Accent5 2 4" xfId="1296"/>
    <cellStyle name="Accent5 3" xfId="1297"/>
    <cellStyle name="Accent5 3 1" xfId="1298"/>
    <cellStyle name="Accent5 4" xfId="1299"/>
    <cellStyle name="Accent5 4 1" xfId="1300"/>
    <cellStyle name="Accent5 5" xfId="1301"/>
    <cellStyle name="Accent5 5 1" xfId="1302"/>
    <cellStyle name="Accent5 6" xfId="1303"/>
    <cellStyle name="Accent5 6 1" xfId="1304"/>
    <cellStyle name="Accent5 7" xfId="1305"/>
    <cellStyle name="Accent6 1" xfId="1306"/>
    <cellStyle name="Accent6 2" xfId="1307"/>
    <cellStyle name="Accent6 2 1" xfId="1308"/>
    <cellStyle name="Accent6 2 2" xfId="1309"/>
    <cellStyle name="Accent6 2 3" xfId="1310"/>
    <cellStyle name="Accent6 2 4" xfId="1311"/>
    <cellStyle name="Accent6 3" xfId="1312"/>
    <cellStyle name="Accent6 3 1" xfId="1313"/>
    <cellStyle name="Accent6 4" xfId="1314"/>
    <cellStyle name="Accent6 4 1" xfId="1315"/>
    <cellStyle name="Accent6 5" xfId="1316"/>
    <cellStyle name="Accent6 5 1" xfId="1317"/>
    <cellStyle name="Accent6 6" xfId="1318"/>
    <cellStyle name="Accent6 6 1" xfId="1319"/>
    <cellStyle name="Accent6 7" xfId="1320"/>
    <cellStyle name="Aprēķināšana" xfId="1321"/>
    <cellStyle name="Aprēķināšana 1" xfId="1322"/>
    <cellStyle name="Aprēķināšana 2" xfId="1323"/>
    <cellStyle name="Aprēķināšana 3" xfId="1324"/>
    <cellStyle name="Aprēķināšana_1" xfId="1325"/>
    <cellStyle name="Arvutus" xfId="1326"/>
    <cellStyle name="Arvutus 1" xfId="1327"/>
    <cellStyle name="Arvutus 2" xfId="1328"/>
    <cellStyle name="Arvutus_1" xfId="1329"/>
    <cellStyle name="Atdalītāji_862_Elizabetes_21A_rekonstrukcija" xfId="1330"/>
    <cellStyle name="Bad 1" xfId="1331"/>
    <cellStyle name="Bad 2" xfId="1332"/>
    <cellStyle name="Bad 2 1" xfId="1333"/>
    <cellStyle name="Bad 2 2" xfId="1334"/>
    <cellStyle name="Bad 2 3" xfId="1335"/>
    <cellStyle name="Bad 2 4" xfId="1336"/>
    <cellStyle name="Bad 3" xfId="1337"/>
    <cellStyle name="Bad 3 1" xfId="1338"/>
    <cellStyle name="Bad 4" xfId="1339"/>
    <cellStyle name="Bad 4 1" xfId="1340"/>
    <cellStyle name="Bad 5" xfId="1341"/>
    <cellStyle name="Bad 5 1" xfId="1342"/>
    <cellStyle name="Bad 6" xfId="1343"/>
    <cellStyle name="Bad 6 1" xfId="1344"/>
    <cellStyle name="Bad 7" xfId="1345"/>
    <cellStyle name="Brīdinājuma teksts" xfId="1346"/>
    <cellStyle name="Brīdinājuma teksts 1" xfId="1347"/>
    <cellStyle name="Brīdinājuma teksts 2" xfId="1348"/>
    <cellStyle name="Brīdinājuma teksts 3" xfId="1349"/>
    <cellStyle name="Brīdinājuma teksts_1" xfId="1350"/>
    <cellStyle name="Calculation 1" xfId="1351"/>
    <cellStyle name="Calculation 2" xfId="1352"/>
    <cellStyle name="Calculation 2 1" xfId="1353"/>
    <cellStyle name="Calculation 2 2" xfId="1354"/>
    <cellStyle name="Calculation 2 3" xfId="1355"/>
    <cellStyle name="Calculation 2 4" xfId="1356"/>
    <cellStyle name="Calculation 2_1" xfId="1357"/>
    <cellStyle name="Calculation 3" xfId="1358"/>
    <cellStyle name="Calculation 3 1" xfId="1359"/>
    <cellStyle name="Calculation 3_1" xfId="1360"/>
    <cellStyle name="Calculation 4" xfId="1361"/>
    <cellStyle name="Calculation 4 1" xfId="1362"/>
    <cellStyle name="Calculation 4_1" xfId="1363"/>
    <cellStyle name="Calculation 5" xfId="1364"/>
    <cellStyle name="Calculation 5 1" xfId="1365"/>
    <cellStyle name="Calculation 5_1" xfId="1366"/>
    <cellStyle name="Calculation 6" xfId="1367"/>
    <cellStyle name="Calculation 6 1" xfId="1368"/>
    <cellStyle name="Calculation 6_1" xfId="1369"/>
    <cellStyle name="Calculation 7" xfId="1370"/>
    <cellStyle name="Check Cell 1" xfId="1371"/>
    <cellStyle name="Check Cell 2" xfId="1372"/>
    <cellStyle name="Check Cell 2 1" xfId="1373"/>
    <cellStyle name="Check Cell 2 2" xfId="1374"/>
    <cellStyle name="Check Cell 2 3" xfId="1375"/>
    <cellStyle name="Check Cell 2 4" xfId="1376"/>
    <cellStyle name="Check Cell 3" xfId="1377"/>
    <cellStyle name="Check Cell 3 1" xfId="1378"/>
    <cellStyle name="Check Cell 4" xfId="1379"/>
    <cellStyle name="Check Cell 4 1" xfId="1380"/>
    <cellStyle name="Check Cell 5" xfId="1381"/>
    <cellStyle name="Check Cell 5 1" xfId="1382"/>
    <cellStyle name="Check Cell 6" xfId="1383"/>
    <cellStyle name="Check Cell 6 1" xfId="1384"/>
    <cellStyle name="Check Cell 7" xfId="1385"/>
    <cellStyle name="Comma 10" xfId="1386"/>
    <cellStyle name="Comma 10 1" xfId="1387"/>
    <cellStyle name="Comma 10 2" xfId="1388"/>
    <cellStyle name="Comma 10 3" xfId="1389"/>
    <cellStyle name="Comma 10_1" xfId="1390"/>
    <cellStyle name="Comma 11" xfId="1391"/>
    <cellStyle name="Comma 11 1" xfId="1392"/>
    <cellStyle name="Comma 11 2" xfId="1393"/>
    <cellStyle name="Comma 11 3" xfId="1394"/>
    <cellStyle name="Comma 11_1" xfId="1395"/>
    <cellStyle name="Comma 12" xfId="1396"/>
    <cellStyle name="Comma 12 1" xfId="1397"/>
    <cellStyle name="Comma 12 2" xfId="1398"/>
    <cellStyle name="Comma 12 3" xfId="1399"/>
    <cellStyle name="Comma 12_1" xfId="1400"/>
    <cellStyle name="Comma 13" xfId="1401"/>
    <cellStyle name="Comma 13 1" xfId="1402"/>
    <cellStyle name="Comma 13 2" xfId="1403"/>
    <cellStyle name="Comma 13 3" xfId="1404"/>
    <cellStyle name="Comma 13_1" xfId="1405"/>
    <cellStyle name="Comma 14" xfId="1406"/>
    <cellStyle name="Comma 14 1" xfId="1407"/>
    <cellStyle name="Comma 14 2" xfId="1408"/>
    <cellStyle name="Comma 14 3" xfId="1409"/>
    <cellStyle name="Comma 14_1" xfId="1410"/>
    <cellStyle name="Comma 15" xfId="1411"/>
    <cellStyle name="Comma 15 1" xfId="1412"/>
    <cellStyle name="Comma 15 2" xfId="1413"/>
    <cellStyle name="Comma 15 3" xfId="1414"/>
    <cellStyle name="Comma 15_1" xfId="1415"/>
    <cellStyle name="Comma 16" xfId="1416"/>
    <cellStyle name="Comma 16 1" xfId="1417"/>
    <cellStyle name="Comma 16 2" xfId="1418"/>
    <cellStyle name="Comma 16 3" xfId="1419"/>
    <cellStyle name="Comma 16_1" xfId="1420"/>
    <cellStyle name="Comma 17" xfId="1421"/>
    <cellStyle name="Comma 17 1" xfId="1422"/>
    <cellStyle name="Comma 17 2" xfId="1423"/>
    <cellStyle name="Comma 17 3" xfId="1424"/>
    <cellStyle name="Comma 17_1" xfId="1425"/>
    <cellStyle name="Comma 18" xfId="1426"/>
    <cellStyle name="Comma 18 1" xfId="1427"/>
    <cellStyle name="Comma 18 2" xfId="1428"/>
    <cellStyle name="Comma 18 3" xfId="1429"/>
    <cellStyle name="Comma 18_1" xfId="1430"/>
    <cellStyle name="Comma 19" xfId="1431"/>
    <cellStyle name="Comma 19 1" xfId="1432"/>
    <cellStyle name="Comma 19 2" xfId="1433"/>
    <cellStyle name="Comma 19 3" xfId="1434"/>
    <cellStyle name="Comma 19_1" xfId="1435"/>
    <cellStyle name="Comma 2" xfId="1436"/>
    <cellStyle name="Comma 2 1" xfId="1437"/>
    <cellStyle name="Comma 2 10" xfId="1438"/>
    <cellStyle name="Comma 2 11" xfId="1439"/>
    <cellStyle name="Comma 2 12" xfId="1440"/>
    <cellStyle name="Comma 2 13" xfId="1441"/>
    <cellStyle name="Comma 2 14" xfId="1442"/>
    <cellStyle name="Comma 2 15" xfId="1443"/>
    <cellStyle name="Comma 2 16" xfId="1444"/>
    <cellStyle name="Comma 2 17" xfId="1445"/>
    <cellStyle name="Comma 2 18" xfId="1446"/>
    <cellStyle name="Comma 2 19" xfId="1447"/>
    <cellStyle name="Comma 2 2" xfId="1448"/>
    <cellStyle name="Comma 2 2 2" xfId="1449"/>
    <cellStyle name="Comma 2 2 2 2" xfId="3119"/>
    <cellStyle name="Comma 2 2 3" xfId="1450"/>
    <cellStyle name="Comma 2 20" xfId="1451"/>
    <cellStyle name="Comma 2 21" xfId="1452"/>
    <cellStyle name="Comma 2 22" xfId="1453"/>
    <cellStyle name="Comma 2 23" xfId="1454"/>
    <cellStyle name="Comma 2 24" xfId="1455"/>
    <cellStyle name="Comma 2 25" xfId="1456"/>
    <cellStyle name="Comma 2 25 2" xfId="3120"/>
    <cellStyle name="Comma 2 26" xfId="1457"/>
    <cellStyle name="Comma 2 27" xfId="1458"/>
    <cellStyle name="Comma 2 27 2" xfId="3121"/>
    <cellStyle name="Comma 2 28" xfId="3118"/>
    <cellStyle name="Comma 2 3" xfId="1459"/>
    <cellStyle name="Comma 2 3 2" xfId="1460"/>
    <cellStyle name="Comma 2 4" xfId="1461"/>
    <cellStyle name="Comma 2 5" xfId="1462"/>
    <cellStyle name="Comma 2 6" xfId="1463"/>
    <cellStyle name="Comma 2 7" xfId="1464"/>
    <cellStyle name="Comma 2 8" xfId="1465"/>
    <cellStyle name="Comma 2 9" xfId="1466"/>
    <cellStyle name="Comma 2_1" xfId="1467"/>
    <cellStyle name="Comma 20" xfId="1468"/>
    <cellStyle name="Comma 20 2" xfId="1469"/>
    <cellStyle name="Comma 20 2 2" xfId="3122"/>
    <cellStyle name="Comma 21" xfId="1470"/>
    <cellStyle name="Comma 22" xfId="1471"/>
    <cellStyle name="Comma 23" xfId="1472"/>
    <cellStyle name="Comma 24" xfId="1473"/>
    <cellStyle name="Comma 25" xfId="1474"/>
    <cellStyle name="Comma 26" xfId="1475"/>
    <cellStyle name="Comma 3" xfId="1476"/>
    <cellStyle name="Comma 3 1" xfId="1477"/>
    <cellStyle name="Comma 3 2" xfId="1478"/>
    <cellStyle name="Comma 3 2 2" xfId="1479"/>
    <cellStyle name="Comma 3 3" xfId="1480"/>
    <cellStyle name="Comma 3 3 2" xfId="3123"/>
    <cellStyle name="Comma 3_1" xfId="1481"/>
    <cellStyle name="Comma 4" xfId="1482"/>
    <cellStyle name="Comma 4 1" xfId="1483"/>
    <cellStyle name="Comma 4 2" xfId="1484"/>
    <cellStyle name="Comma 4 3" xfId="1485"/>
    <cellStyle name="Comma 4_1" xfId="1486"/>
    <cellStyle name="Comma 5" xfId="1487"/>
    <cellStyle name="Comma 5 1" xfId="1488"/>
    <cellStyle name="Comma 5 2" xfId="1489"/>
    <cellStyle name="Comma 5 3" xfId="1490"/>
    <cellStyle name="Comma 5_1" xfId="1491"/>
    <cellStyle name="Comma 6" xfId="1492"/>
    <cellStyle name="Comma 6 1" xfId="1493"/>
    <cellStyle name="Comma 6 2" xfId="1494"/>
    <cellStyle name="Comma 6 3" xfId="1495"/>
    <cellStyle name="Comma 6_1" xfId="1496"/>
    <cellStyle name="Comma 7" xfId="1497"/>
    <cellStyle name="Comma 7 1" xfId="1498"/>
    <cellStyle name="Comma 7 2" xfId="1499"/>
    <cellStyle name="Comma 7 3" xfId="1500"/>
    <cellStyle name="Comma 7_1" xfId="1501"/>
    <cellStyle name="Comma 8" xfId="1502"/>
    <cellStyle name="Comma 8 1" xfId="1503"/>
    <cellStyle name="Comma 8 2" xfId="1504"/>
    <cellStyle name="Comma 8 3" xfId="1505"/>
    <cellStyle name="Comma 8_1" xfId="1506"/>
    <cellStyle name="Comma 9" xfId="1507"/>
    <cellStyle name="Comma 9 1" xfId="1508"/>
    <cellStyle name="Comma 9 2" xfId="1509"/>
    <cellStyle name="Comma 9 3" xfId="1510"/>
    <cellStyle name="Comma 9_1" xfId="1511"/>
    <cellStyle name="Excel Built-in Normal" xfId="1512"/>
    <cellStyle name="Excel Built-in Normal 1" xfId="1513"/>
    <cellStyle name="Excel Built-in Normal 2" xfId="1514"/>
    <cellStyle name="Excel Built-in Normal 2 1" xfId="1515"/>
    <cellStyle name="Excel Built-in Normal 2 2" xfId="1516"/>
    <cellStyle name="Excel Built-in Normal 2_1_2" xfId="1517"/>
    <cellStyle name="Excel Built-in Normal 3" xfId="1518"/>
    <cellStyle name="Excel Built-in Normal 3 2" xfId="1519"/>
    <cellStyle name="Excel Built-in Normal_1" xfId="1520"/>
    <cellStyle name="Explanatory Text 1" xfId="1521"/>
    <cellStyle name="Explanatory Text 2" xfId="1522"/>
    <cellStyle name="Explanatory Text 2 1" xfId="1523"/>
    <cellStyle name="Explanatory Text 2 2" xfId="1524"/>
    <cellStyle name="Explanatory Text 2 3" xfId="1525"/>
    <cellStyle name="Explanatory Text 2 4" xfId="1526"/>
    <cellStyle name="Explanatory Text 3" xfId="1527"/>
    <cellStyle name="Explanatory Text 3 1" xfId="1528"/>
    <cellStyle name="Explanatory Text 4" xfId="1529"/>
    <cellStyle name="Explanatory Text 4 1" xfId="1530"/>
    <cellStyle name="Explanatory Text 5" xfId="1531"/>
    <cellStyle name="Explanatory Text 5 1" xfId="1532"/>
    <cellStyle name="Explanatory Text 6" xfId="1533"/>
    <cellStyle name="Explanatory Text 6 1" xfId="1534"/>
    <cellStyle name="Explanatory Text 7" xfId="1535"/>
    <cellStyle name="Good 1" xfId="1536"/>
    <cellStyle name="Good 2" xfId="1537"/>
    <cellStyle name="Good 2 1" xfId="1538"/>
    <cellStyle name="Good 2 2" xfId="1539"/>
    <cellStyle name="Good 2 3" xfId="1540"/>
    <cellStyle name="Good 2 4" xfId="1541"/>
    <cellStyle name="Good 3" xfId="1542"/>
    <cellStyle name="Good 3 1" xfId="1543"/>
    <cellStyle name="Good 4" xfId="1544"/>
    <cellStyle name="Good 4 1" xfId="1545"/>
    <cellStyle name="Good 5" xfId="1546"/>
    <cellStyle name="Good 5 1" xfId="1547"/>
    <cellStyle name="Good 6" xfId="1548"/>
    <cellStyle name="Good 6 1" xfId="1549"/>
    <cellStyle name="Good 7" xfId="1550"/>
    <cellStyle name="Halb" xfId="1551"/>
    <cellStyle name="Halb 1" xfId="1552"/>
    <cellStyle name="Halb 2" xfId="1553"/>
    <cellStyle name="Hea" xfId="1554"/>
    <cellStyle name="Hea 1" xfId="1555"/>
    <cellStyle name="Hea 2" xfId="1556"/>
    <cellStyle name="Heading 1 1" xfId="1557"/>
    <cellStyle name="Heading 1 2" xfId="1558"/>
    <cellStyle name="Heading 1 2 1" xfId="1559"/>
    <cellStyle name="Heading 1 2 2" xfId="1560"/>
    <cellStyle name="Heading 1 2 3" xfId="1561"/>
    <cellStyle name="Heading 1 2 4" xfId="1562"/>
    <cellStyle name="Heading 1 2_1" xfId="1563"/>
    <cellStyle name="Heading 1 3" xfId="1564"/>
    <cellStyle name="Heading 1 3 1" xfId="1565"/>
    <cellStyle name="Heading 1 3 2" xfId="1566"/>
    <cellStyle name="Heading 1 3_1_2" xfId="1567"/>
    <cellStyle name="Heading 1 4" xfId="1568"/>
    <cellStyle name="Heading 1 4 1" xfId="1569"/>
    <cellStyle name="Heading 1 4 2" xfId="1570"/>
    <cellStyle name="Heading 1 4_1_2" xfId="1571"/>
    <cellStyle name="Heading 1 5" xfId="1572"/>
    <cellStyle name="Heading 1 5 1" xfId="1573"/>
    <cellStyle name="Heading 1 6" xfId="1574"/>
    <cellStyle name="Heading 1 6 1" xfId="1575"/>
    <cellStyle name="Heading 1 7" xfId="1576"/>
    <cellStyle name="Heading 2 1" xfId="1577"/>
    <cellStyle name="Heading 2 2" xfId="1578"/>
    <cellStyle name="Heading 2 2 1" xfId="1579"/>
    <cellStyle name="Heading 2 2 2" xfId="1580"/>
    <cellStyle name="Heading 2 2 3" xfId="1581"/>
    <cellStyle name="Heading 2 2 4" xfId="1582"/>
    <cellStyle name="Heading 2 2_1" xfId="1583"/>
    <cellStyle name="Heading 2 3" xfId="1584"/>
    <cellStyle name="Heading 2 3 1" xfId="1585"/>
    <cellStyle name="Heading 2 3 2" xfId="1586"/>
    <cellStyle name="Heading 2 3_1_2" xfId="1587"/>
    <cellStyle name="Heading 2 4" xfId="1588"/>
    <cellStyle name="Heading 2 4 1" xfId="1589"/>
    <cellStyle name="Heading 2 4 2" xfId="1590"/>
    <cellStyle name="Heading 2 4_1_2" xfId="1591"/>
    <cellStyle name="Heading 2 5" xfId="1592"/>
    <cellStyle name="Heading 2 5 1" xfId="1593"/>
    <cellStyle name="Heading 2 6" xfId="1594"/>
    <cellStyle name="Heading 2 6 1" xfId="1595"/>
    <cellStyle name="Heading 2 7" xfId="1596"/>
    <cellStyle name="Heading 3 1" xfId="1597"/>
    <cellStyle name="Heading 3 2" xfId="1598"/>
    <cellStyle name="Heading 3 2 1" xfId="1599"/>
    <cellStyle name="Heading 3 2 2" xfId="1600"/>
    <cellStyle name="Heading 3 2 3" xfId="1601"/>
    <cellStyle name="Heading 3 2 4" xfId="1602"/>
    <cellStyle name="Heading 3 2_1" xfId="1603"/>
    <cellStyle name="Heading 3 3" xfId="1604"/>
    <cellStyle name="Heading 3 3 1" xfId="1605"/>
    <cellStyle name="Heading 3 3 2" xfId="1606"/>
    <cellStyle name="Heading 3 3_1_2" xfId="1607"/>
    <cellStyle name="Heading 3 4" xfId="1608"/>
    <cellStyle name="Heading 3 4 1" xfId="1609"/>
    <cellStyle name="Heading 3 4 2" xfId="1610"/>
    <cellStyle name="Heading 3 4_1_2" xfId="1611"/>
    <cellStyle name="Heading 3 5" xfId="1612"/>
    <cellStyle name="Heading 3 5 1" xfId="1613"/>
    <cellStyle name="Heading 3 6" xfId="1614"/>
    <cellStyle name="Heading 3 6 1" xfId="1615"/>
    <cellStyle name="Heading 3 7" xfId="1616"/>
    <cellStyle name="Heading 4 1" xfId="1617"/>
    <cellStyle name="Heading 4 2" xfId="1618"/>
    <cellStyle name="Heading 4 2 1" xfId="1619"/>
    <cellStyle name="Heading 4 2 2" xfId="1620"/>
    <cellStyle name="Heading 4 2 3" xfId="1621"/>
    <cellStyle name="Heading 4 2 4" xfId="1622"/>
    <cellStyle name="Heading 4 2_1" xfId="1623"/>
    <cellStyle name="Heading 4 3" xfId="1624"/>
    <cellStyle name="Heading 4 3 1" xfId="1625"/>
    <cellStyle name="Heading 4 3 2" xfId="1626"/>
    <cellStyle name="Heading 4 3_1_2" xfId="1627"/>
    <cellStyle name="Heading 4 4" xfId="1628"/>
    <cellStyle name="Heading 4 4 1" xfId="1629"/>
    <cellStyle name="Heading 4 4 2" xfId="1630"/>
    <cellStyle name="Heading 4 4_1_2" xfId="1631"/>
    <cellStyle name="Heading 4 5" xfId="1632"/>
    <cellStyle name="Heading 4 5 1" xfId="1633"/>
    <cellStyle name="Heading 4 6" xfId="1634"/>
    <cellStyle name="Heading 4 6 1" xfId="1635"/>
    <cellStyle name="Heading 4 7" xfId="1636"/>
    <cellStyle name="Heading1 1" xfId="1637"/>
    <cellStyle name="Heading1 1 1" xfId="1638"/>
    <cellStyle name="Hipersaite 2" xfId="1639"/>
    <cellStyle name="Hoiatustekst" xfId="1640"/>
    <cellStyle name="Hoiatustekst 1" xfId="1641"/>
    <cellStyle name="Hoiatustekst 2" xfId="1642"/>
    <cellStyle name="Ievade" xfId="1643"/>
    <cellStyle name="Ievade 1" xfId="1644"/>
    <cellStyle name="Ievade 2" xfId="1645"/>
    <cellStyle name="Ievade 3" xfId="1646"/>
    <cellStyle name="Ievade_1" xfId="1647"/>
    <cellStyle name="Input 1" xfId="1648"/>
    <cellStyle name="Input 2" xfId="1649"/>
    <cellStyle name="Input 2 1" xfId="1650"/>
    <cellStyle name="Input 2 2" xfId="1651"/>
    <cellStyle name="Input 2 3" xfId="1652"/>
    <cellStyle name="Input 2 4" xfId="1653"/>
    <cellStyle name="Input 3" xfId="1654"/>
    <cellStyle name="Input 3 1" xfId="1655"/>
    <cellStyle name="Input 4" xfId="1656"/>
    <cellStyle name="Input 4 1" xfId="1657"/>
    <cellStyle name="Input 5" xfId="1658"/>
    <cellStyle name="Input 5 1" xfId="1659"/>
    <cellStyle name="Input 6" xfId="1660"/>
    <cellStyle name="Input 6 1" xfId="1661"/>
    <cellStyle name="Input 7" xfId="1662"/>
    <cellStyle name="Izcēlums1" xfId="1663"/>
    <cellStyle name="Izcēlums1 1" xfId="1664"/>
    <cellStyle name="Izcēlums2" xfId="1665"/>
    <cellStyle name="Izcēlums2 1" xfId="1666"/>
    <cellStyle name="Izcēlums3" xfId="1667"/>
    <cellStyle name="Izcēlums3 1" xfId="1668"/>
    <cellStyle name="Izcēlums4" xfId="1669"/>
    <cellStyle name="Izcēlums4 1" xfId="1670"/>
    <cellStyle name="Izcēlums5" xfId="1671"/>
    <cellStyle name="Izcēlums5 1" xfId="1672"/>
    <cellStyle name="Izcēlums6" xfId="1673"/>
    <cellStyle name="Izcēlums6 1" xfId="1674"/>
    <cellStyle name="Izvade" xfId="1675"/>
    <cellStyle name="Izvade 1" xfId="1676"/>
    <cellStyle name="Izvade 2" xfId="1677"/>
    <cellStyle name="Izvade 3" xfId="1678"/>
    <cellStyle name="Izvade_1" xfId="1679"/>
    <cellStyle name="Kokku" xfId="1680"/>
    <cellStyle name="Kokku 1" xfId="1681"/>
    <cellStyle name="Kokku 2" xfId="1682"/>
    <cellStyle name="Kokku_1" xfId="1683"/>
    <cellStyle name="Komats 2" xfId="1684"/>
    <cellStyle name="Komats 2 2" xfId="3124"/>
    <cellStyle name="Kontrolli lahtrit" xfId="1685"/>
    <cellStyle name="Kontrolli lahtrit 1" xfId="1686"/>
    <cellStyle name="Kontrolli lahtrit 2" xfId="1687"/>
    <cellStyle name="Kopsumma" xfId="1688"/>
    <cellStyle name="Kopsumma 1" xfId="1689"/>
    <cellStyle name="Kopsumma 2" xfId="1690"/>
    <cellStyle name="Kopsumma 3" xfId="1691"/>
    <cellStyle name="Kopsumma_1" xfId="1692"/>
    <cellStyle name="Labs" xfId="1693"/>
    <cellStyle name="Labs 1" xfId="1694"/>
    <cellStyle name="Labs 2" xfId="1695"/>
    <cellStyle name="Labs 3" xfId="1696"/>
    <cellStyle name="Labs_1" xfId="1697"/>
    <cellStyle name="Lingitud lahter" xfId="1698"/>
    <cellStyle name="Lingitud lahter 1" xfId="1699"/>
    <cellStyle name="Lingitud lahter 2" xfId="1700"/>
    <cellStyle name="Lingitud lahter_1" xfId="1701"/>
    <cellStyle name="Linked Cell 1" xfId="1702"/>
    <cellStyle name="Linked Cell 2" xfId="1703"/>
    <cellStyle name="Linked Cell 2 1" xfId="1704"/>
    <cellStyle name="Linked Cell 2 2" xfId="1705"/>
    <cellStyle name="Linked Cell 2 3" xfId="1706"/>
    <cellStyle name="Linked Cell 2 4" xfId="1707"/>
    <cellStyle name="Linked Cell 2_1" xfId="1708"/>
    <cellStyle name="Linked Cell 3" xfId="1709"/>
    <cellStyle name="Linked Cell 3 1" xfId="1710"/>
    <cellStyle name="Linked Cell 3_1" xfId="1711"/>
    <cellStyle name="Linked Cell 4" xfId="1712"/>
    <cellStyle name="Linked Cell 4 1" xfId="1713"/>
    <cellStyle name="Linked Cell 4_1" xfId="1714"/>
    <cellStyle name="Linked Cell 5" xfId="1715"/>
    <cellStyle name="Linked Cell 5 1" xfId="1716"/>
    <cellStyle name="Linked Cell 5_1" xfId="1717"/>
    <cellStyle name="Linked Cell 6" xfId="1718"/>
    <cellStyle name="Linked Cell 6 1" xfId="1719"/>
    <cellStyle name="Linked Cell 6_1" xfId="1720"/>
    <cellStyle name="Linked Cell 7" xfId="1721"/>
    <cellStyle name="Märkus" xfId="1722"/>
    <cellStyle name="Märkus 1" xfId="1723"/>
    <cellStyle name="Märkus 2" xfId="1724"/>
    <cellStyle name="Märkus_1" xfId="1725"/>
    <cellStyle name="Neitrāls" xfId="1726"/>
    <cellStyle name="Neitrāls 1" xfId="1727"/>
    <cellStyle name="Neitrāls 2" xfId="1728"/>
    <cellStyle name="Neitrāls 3" xfId="1729"/>
    <cellStyle name="Neitrāls_1" xfId="1730"/>
    <cellStyle name="Neutraalne" xfId="1731"/>
    <cellStyle name="Neutraalne 1" xfId="1732"/>
    <cellStyle name="Neutraalne 2" xfId="1733"/>
    <cellStyle name="Neutral 1" xfId="1734"/>
    <cellStyle name="Neutral 2" xfId="1735"/>
    <cellStyle name="Neutral 2 1" xfId="1736"/>
    <cellStyle name="Neutral 2 2" xfId="1737"/>
    <cellStyle name="Neutral 2 3" xfId="1738"/>
    <cellStyle name="Neutral 2 4" xfId="1739"/>
    <cellStyle name="Neutral 3" xfId="1740"/>
    <cellStyle name="Neutral 3 1" xfId="1741"/>
    <cellStyle name="Neutral 4" xfId="1742"/>
    <cellStyle name="Neutral 4 1" xfId="1743"/>
    <cellStyle name="Neutral 5" xfId="1744"/>
    <cellStyle name="Neutral 5 1" xfId="1745"/>
    <cellStyle name="Neutral 6" xfId="1746"/>
    <cellStyle name="Neutral 6 1" xfId="1747"/>
    <cellStyle name="Neutral 7" xfId="1748"/>
    <cellStyle name="Normaallaad 2" xfId="1749"/>
    <cellStyle name="Normaallaad 2 1" xfId="1750"/>
    <cellStyle name="Normaallaad 2 1 2" xfId="3126"/>
    <cellStyle name="Normaallaad 2 2" xfId="1751"/>
    <cellStyle name="Normaallaad 2 2 2" xfId="3127"/>
    <cellStyle name="Normaallaad 2 3" xfId="3125"/>
    <cellStyle name="Normaallaad 2_1" xfId="1752"/>
    <cellStyle name="Normal" xfId="0" builtinId="0"/>
    <cellStyle name="Normal 10" xfId="1753"/>
    <cellStyle name="Normal 10 1" xfId="1754"/>
    <cellStyle name="Normal 10 1 2" xfId="3129"/>
    <cellStyle name="Normal 10 2" xfId="1755"/>
    <cellStyle name="Normal 10 2 2" xfId="3130"/>
    <cellStyle name="Normal 10 3" xfId="3128"/>
    <cellStyle name="Normal 10_1" xfId="1756"/>
    <cellStyle name="Normal 11" xfId="1757"/>
    <cellStyle name="Normal 11 1" xfId="1758"/>
    <cellStyle name="Normal 11 1 2" xfId="3132"/>
    <cellStyle name="Normal 11 2" xfId="1759"/>
    <cellStyle name="Normal 11 2 2" xfId="3133"/>
    <cellStyle name="Normal 11 3" xfId="3131"/>
    <cellStyle name="Normal 11_1" xfId="1760"/>
    <cellStyle name="Normal 12" xfId="1761"/>
    <cellStyle name="Normal 12 1" xfId="1762"/>
    <cellStyle name="Normal 12 1 2" xfId="3135"/>
    <cellStyle name="Normal 12 10" xfId="1763"/>
    <cellStyle name="Normal 12 11" xfId="1764"/>
    <cellStyle name="Normal 12 12" xfId="1765"/>
    <cellStyle name="Normal 12 13" xfId="1766"/>
    <cellStyle name="Normal 12 14" xfId="1767"/>
    <cellStyle name="Normal 12 15" xfId="1768"/>
    <cellStyle name="Normal 12 16" xfId="1769"/>
    <cellStyle name="Normal 12 17" xfId="1770"/>
    <cellStyle name="Normal 12 18" xfId="1771"/>
    <cellStyle name="Normal 12 19" xfId="1772"/>
    <cellStyle name="Normal 12 2" xfId="1773"/>
    <cellStyle name="Normal 12 2 2" xfId="1774"/>
    <cellStyle name="Normal 12 2 2 10" xfId="1775"/>
    <cellStyle name="Normal 12 2 2 11" xfId="1776"/>
    <cellStyle name="Normal 12 2 2 11 2" xfId="1777"/>
    <cellStyle name="Normal 12 2 2 11 2 2" xfId="1778"/>
    <cellStyle name="Normal 12 2 2 11 2 2 2" xfId="3139"/>
    <cellStyle name="Normal 12 2 2 11 2 3" xfId="3138"/>
    <cellStyle name="Normal 12 2 2 12" xfId="1779"/>
    <cellStyle name="Normal 12 2 2 13" xfId="1780"/>
    <cellStyle name="Normal 12 2 2 14" xfId="1781"/>
    <cellStyle name="Normal 12 2 2 15" xfId="1782"/>
    <cellStyle name="Normal 12 2 2 16" xfId="1783"/>
    <cellStyle name="Normal 12 2 2 17" xfId="1784"/>
    <cellStyle name="Normal 12 2 2 18" xfId="1785"/>
    <cellStyle name="Normal 12 2 2 19" xfId="1786"/>
    <cellStyle name="Normal 12 2 2 2" xfId="1787"/>
    <cellStyle name="Normal 12 2 2 2 2" xfId="1788"/>
    <cellStyle name="Normal 12 2 2 2 2 10" xfId="1789"/>
    <cellStyle name="Normal 12 2 2 2 2 11" xfId="1790"/>
    <cellStyle name="Normal 12 2 2 2 2 12" xfId="1791"/>
    <cellStyle name="Normal 12 2 2 2 2 13" xfId="1792"/>
    <cellStyle name="Normal 12 2 2 2 2 13 2" xfId="3141"/>
    <cellStyle name="Normal 12 2 2 2 2 14" xfId="3140"/>
    <cellStyle name="Normal 12 2 2 2 2 2" xfId="1793"/>
    <cellStyle name="Normal 12 2 2 2 2 3" xfId="1794"/>
    <cellStyle name="Normal 12 2 2 2 2 4" xfId="1795"/>
    <cellStyle name="Normal 12 2 2 2 2 5" xfId="1796"/>
    <cellStyle name="Normal 12 2 2 2 2 6" xfId="1797"/>
    <cellStyle name="Normal 12 2 2 2 2 7" xfId="1798"/>
    <cellStyle name="Normal 12 2 2 2 2 8" xfId="1799"/>
    <cellStyle name="Normal 12 2 2 2 2 9" xfId="1800"/>
    <cellStyle name="Normal 12 2 2 2 3" xfId="1801"/>
    <cellStyle name="Normal 12 2 2 20" xfId="1802"/>
    <cellStyle name="Normal 12 2 2 21" xfId="1803"/>
    <cellStyle name="Normal 12 2 2 22" xfId="1804"/>
    <cellStyle name="Normal 12 2 2 22 2" xfId="3142"/>
    <cellStyle name="Normal 12 2 2 23" xfId="3137"/>
    <cellStyle name="Normal 12 2 2 3" xfId="1805"/>
    <cellStyle name="Normal 12 2 2 4" xfId="1806"/>
    <cellStyle name="Normal 12 2 2 5" xfId="1807"/>
    <cellStyle name="Normal 12 2 2 6" xfId="1808"/>
    <cellStyle name="Normal 12 2 2 7" xfId="1809"/>
    <cellStyle name="Normal 12 2 2 8" xfId="1810"/>
    <cellStyle name="Normal 12 2 2 9" xfId="1811"/>
    <cellStyle name="Normal 12 2 3" xfId="1812"/>
    <cellStyle name="Normal 12 2 3 10" xfId="1813"/>
    <cellStyle name="Normal 12 2 3 11" xfId="1814"/>
    <cellStyle name="Normal 12 2 3 12" xfId="1815"/>
    <cellStyle name="Normal 12 2 3 13" xfId="1816"/>
    <cellStyle name="Normal 12 2 3 13 2" xfId="3144"/>
    <cellStyle name="Normal 12 2 3 14" xfId="3143"/>
    <cellStyle name="Normal 12 2 3 2" xfId="1817"/>
    <cellStyle name="Normal 12 2 3 3" xfId="1818"/>
    <cellStyle name="Normal 12 2 3 4" xfId="1819"/>
    <cellStyle name="Normal 12 2 3 5" xfId="1820"/>
    <cellStyle name="Normal 12 2 3 6" xfId="1821"/>
    <cellStyle name="Normal 12 2 3 7" xfId="1822"/>
    <cellStyle name="Normal 12 2 3 8" xfId="1823"/>
    <cellStyle name="Normal 12 2 3 9" xfId="1824"/>
    <cellStyle name="Normal 12 2 4" xfId="3136"/>
    <cellStyle name="Normal 12 2_1_2" xfId="1825"/>
    <cellStyle name="Normal 12 20" xfId="1826"/>
    <cellStyle name="Normal 12 21" xfId="1827"/>
    <cellStyle name="Normal 12 22" xfId="1828"/>
    <cellStyle name="Normal 12 23" xfId="1829"/>
    <cellStyle name="Normal 12 24" xfId="1830"/>
    <cellStyle name="Normal 12 25" xfId="1831"/>
    <cellStyle name="Normal 12 26" xfId="1832"/>
    <cellStyle name="Normal 12 27" xfId="1833"/>
    <cellStyle name="Normal 12 28" xfId="1834"/>
    <cellStyle name="Normal 12 29" xfId="1835"/>
    <cellStyle name="Normal 12 29 2" xfId="1836"/>
    <cellStyle name="Normal 12 29 2 2" xfId="1837"/>
    <cellStyle name="Normal 12 29 2 2 2" xfId="3146"/>
    <cellStyle name="Normal 12 29 2 3" xfId="3145"/>
    <cellStyle name="Normal 12 3" xfId="1838"/>
    <cellStyle name="Normal 12 30" xfId="1839"/>
    <cellStyle name="Normal 12 31" xfId="1840"/>
    <cellStyle name="Normal 12 32" xfId="1841"/>
    <cellStyle name="Normal 12 33" xfId="1842"/>
    <cellStyle name="Normal 12 34" xfId="1843"/>
    <cellStyle name="Normal 12 35" xfId="1844"/>
    <cellStyle name="Normal 12 36" xfId="1845"/>
    <cellStyle name="Normal 12 37" xfId="1846"/>
    <cellStyle name="Normal 12 38" xfId="1847"/>
    <cellStyle name="Normal 12 39" xfId="1848"/>
    <cellStyle name="Normal 12 4" xfId="1849"/>
    <cellStyle name="Normal 12 40" xfId="3134"/>
    <cellStyle name="Normal 12 5" xfId="1850"/>
    <cellStyle name="Normal 12 6" xfId="1851"/>
    <cellStyle name="Normal 12 7" xfId="1852"/>
    <cellStyle name="Normal 12 8" xfId="1853"/>
    <cellStyle name="Normal 12 9" xfId="1854"/>
    <cellStyle name="Normal 12_1" xfId="1855"/>
    <cellStyle name="Normal 13" xfId="1856"/>
    <cellStyle name="Normal 13 1" xfId="1857"/>
    <cellStyle name="Normal 13 1 2" xfId="3148"/>
    <cellStyle name="Normal 13 2" xfId="1858"/>
    <cellStyle name="Normal 13 2 2" xfId="1859"/>
    <cellStyle name="Normal 13 2 2 2" xfId="3150"/>
    <cellStyle name="Normal 13 2 3" xfId="3149"/>
    <cellStyle name="Normal 13 3" xfId="1860"/>
    <cellStyle name="Normal 13 4" xfId="3147"/>
    <cellStyle name="Normal 13_1" xfId="1861"/>
    <cellStyle name="Normal 14" xfId="1862"/>
    <cellStyle name="Normal 14 1" xfId="1863"/>
    <cellStyle name="Normal 14 1 2" xfId="3152"/>
    <cellStyle name="Normal 14 10" xfId="1864"/>
    <cellStyle name="Normal 14 11" xfId="1865"/>
    <cellStyle name="Normal 14 12" xfId="1866"/>
    <cellStyle name="Normal 14 13" xfId="1867"/>
    <cellStyle name="Normal 14 14" xfId="1868"/>
    <cellStyle name="Normal 14 15" xfId="1869"/>
    <cellStyle name="Normal 14 16" xfId="1870"/>
    <cellStyle name="Normal 14 17" xfId="1871"/>
    <cellStyle name="Normal 14 18" xfId="1872"/>
    <cellStyle name="Normal 14 19" xfId="1873"/>
    <cellStyle name="Normal 14 2" xfId="1874"/>
    <cellStyle name="Normal 14 2 2" xfId="1875"/>
    <cellStyle name="Normal 14 2 3" xfId="3153"/>
    <cellStyle name="Normal 14 20" xfId="1876"/>
    <cellStyle name="Normal 14 21" xfId="1877"/>
    <cellStyle name="Normal 14 22" xfId="3151"/>
    <cellStyle name="Normal 14 3" xfId="1878"/>
    <cellStyle name="Normal 14 4" xfId="1879"/>
    <cellStyle name="Normal 14 5" xfId="1880"/>
    <cellStyle name="Normal 14 6" xfId="1881"/>
    <cellStyle name="Normal 14 7" xfId="1882"/>
    <cellStyle name="Normal 14 8" xfId="1883"/>
    <cellStyle name="Normal 14 9" xfId="1884"/>
    <cellStyle name="Normal 14_1" xfId="1885"/>
    <cellStyle name="Normal 15" xfId="1886"/>
    <cellStyle name="Normal 15 1" xfId="1887"/>
    <cellStyle name="Normal 15 1 2" xfId="3155"/>
    <cellStyle name="Normal 15 10" xfId="1888"/>
    <cellStyle name="Normal 15 11" xfId="1889"/>
    <cellStyle name="Normal 15 12" xfId="1890"/>
    <cellStyle name="Normal 15 13" xfId="1891"/>
    <cellStyle name="Normal 15 14" xfId="1892"/>
    <cellStyle name="Normal 15 15" xfId="1893"/>
    <cellStyle name="Normal 15 16" xfId="1894"/>
    <cellStyle name="Normal 15 17" xfId="1895"/>
    <cellStyle name="Normal 15 18" xfId="1896"/>
    <cellStyle name="Normal 15 19" xfId="1897"/>
    <cellStyle name="Normal 15 2" xfId="1898"/>
    <cellStyle name="Normal 15 2 2" xfId="1899"/>
    <cellStyle name="Normal 15 2 3" xfId="3156"/>
    <cellStyle name="Normal 15 20" xfId="1900"/>
    <cellStyle name="Normal 15 21" xfId="1901"/>
    <cellStyle name="Normal 15 22" xfId="3154"/>
    <cellStyle name="Normal 15 3" xfId="1902"/>
    <cellStyle name="Normal 15 4" xfId="1903"/>
    <cellStyle name="Normal 15 5" xfId="1904"/>
    <cellStyle name="Normal 15 6" xfId="1905"/>
    <cellStyle name="Normal 15 7" xfId="1906"/>
    <cellStyle name="Normal 15 8" xfId="1907"/>
    <cellStyle name="Normal 15 9" xfId="1908"/>
    <cellStyle name="Normal 15_1" xfId="1909"/>
    <cellStyle name="Normal 16" xfId="1910"/>
    <cellStyle name="Normal 16 1" xfId="1911"/>
    <cellStyle name="Normal 16 1 2" xfId="3158"/>
    <cellStyle name="Normal 16 10" xfId="1912"/>
    <cellStyle name="Normal 16 11" xfId="1913"/>
    <cellStyle name="Normal 16 12" xfId="1914"/>
    <cellStyle name="Normal 16 13" xfId="1915"/>
    <cellStyle name="Normal 16 14" xfId="1916"/>
    <cellStyle name="Normal 16 15" xfId="1917"/>
    <cellStyle name="Normal 16 16" xfId="1918"/>
    <cellStyle name="Normal 16 17" xfId="1919"/>
    <cellStyle name="Normal 16 18" xfId="1920"/>
    <cellStyle name="Normal 16 19" xfId="1921"/>
    <cellStyle name="Normal 16 2" xfId="1922"/>
    <cellStyle name="Normal 16 2 2" xfId="1923"/>
    <cellStyle name="Normal 16 2 3" xfId="3159"/>
    <cellStyle name="Normal 16 20" xfId="1924"/>
    <cellStyle name="Normal 16 21" xfId="1925"/>
    <cellStyle name="Normal 16 22" xfId="3157"/>
    <cellStyle name="Normal 16 3" xfId="1926"/>
    <cellStyle name="Normal 16 4" xfId="1927"/>
    <cellStyle name="Normal 16 5" xfId="1928"/>
    <cellStyle name="Normal 16 6" xfId="1929"/>
    <cellStyle name="Normal 16 7" xfId="1930"/>
    <cellStyle name="Normal 16 8" xfId="1931"/>
    <cellStyle name="Normal 16 9" xfId="1932"/>
    <cellStyle name="Normal 16_1" xfId="1933"/>
    <cellStyle name="Normal 17" xfId="1934"/>
    <cellStyle name="Normal 17 1" xfId="1935"/>
    <cellStyle name="Normal 17 1 2" xfId="3161"/>
    <cellStyle name="Normal 17 10" xfId="1936"/>
    <cellStyle name="Normal 17 11" xfId="1937"/>
    <cellStyle name="Normal 17 12" xfId="1938"/>
    <cellStyle name="Normal 17 13" xfId="1939"/>
    <cellStyle name="Normal 17 14" xfId="1940"/>
    <cellStyle name="Normal 17 15" xfId="1941"/>
    <cellStyle name="Normal 17 16" xfId="1942"/>
    <cellStyle name="Normal 17 17" xfId="1943"/>
    <cellStyle name="Normal 17 18" xfId="1944"/>
    <cellStyle name="Normal 17 19" xfId="1945"/>
    <cellStyle name="Normal 17 2" xfId="1946"/>
    <cellStyle name="Normal 17 2 2" xfId="1947"/>
    <cellStyle name="Normal 17 2 3" xfId="3162"/>
    <cellStyle name="Normal 17 20" xfId="1948"/>
    <cellStyle name="Normal 17 21" xfId="1949"/>
    <cellStyle name="Normal 17 22" xfId="3160"/>
    <cellStyle name="Normal 17 3" xfId="1950"/>
    <cellStyle name="Normal 17 4" xfId="1951"/>
    <cellStyle name="Normal 17 5" xfId="1952"/>
    <cellStyle name="Normal 17 6" xfId="1953"/>
    <cellStyle name="Normal 17 7" xfId="1954"/>
    <cellStyle name="Normal 17 8" xfId="1955"/>
    <cellStyle name="Normal 17 9" xfId="1956"/>
    <cellStyle name="Normal 17_1" xfId="1957"/>
    <cellStyle name="Normal 18" xfId="1958"/>
    <cellStyle name="Normal 18 1" xfId="1959"/>
    <cellStyle name="Normal 18 1 2" xfId="3164"/>
    <cellStyle name="Normal 18 2" xfId="1960"/>
    <cellStyle name="Normal 18 2 2" xfId="3165"/>
    <cellStyle name="Normal 18 3" xfId="3163"/>
    <cellStyle name="Normal 18_1" xfId="1961"/>
    <cellStyle name="Normal 19" xfId="1962"/>
    <cellStyle name="Normal 19 1" xfId="1963"/>
    <cellStyle name="Normal 19 1 2" xfId="3167"/>
    <cellStyle name="Normal 19 2" xfId="1964"/>
    <cellStyle name="Normal 19 2 2" xfId="3168"/>
    <cellStyle name="Normal 19 3" xfId="3166"/>
    <cellStyle name="Normal 19_1" xfId="1965"/>
    <cellStyle name="Normal 2" xfId="1966"/>
    <cellStyle name="Normal 2 1" xfId="1967"/>
    <cellStyle name="Normal 2 1 2" xfId="3170"/>
    <cellStyle name="Normal 2 10" xfId="1968"/>
    <cellStyle name="Normal 2 11" xfId="1969"/>
    <cellStyle name="Normal 2 12" xfId="1970"/>
    <cellStyle name="Normal 2 13" xfId="1971"/>
    <cellStyle name="Normal 2 14" xfId="1972"/>
    <cellStyle name="Normal 2 15" xfId="1973"/>
    <cellStyle name="Normal 2 15 10" xfId="1974"/>
    <cellStyle name="Normal 2 15 11" xfId="1975"/>
    <cellStyle name="Normal 2 15 12" xfId="1976"/>
    <cellStyle name="Normal 2 15 13" xfId="1977"/>
    <cellStyle name="Normal 2 15 14" xfId="1978"/>
    <cellStyle name="Normal 2 15 15" xfId="1979"/>
    <cellStyle name="Normal 2 15 16" xfId="1980"/>
    <cellStyle name="Normal 2 15 17" xfId="1981"/>
    <cellStyle name="Normal 2 15 18" xfId="1982"/>
    <cellStyle name="Normal 2 15 19" xfId="1983"/>
    <cellStyle name="Normal 2 15 2" xfId="1984"/>
    <cellStyle name="Normal 2 15 20" xfId="1985"/>
    <cellStyle name="Normal 2 15 20 2" xfId="3172"/>
    <cellStyle name="Normal 2 15 21" xfId="3171"/>
    <cellStyle name="Normal 2 15 3" xfId="1986"/>
    <cellStyle name="Normal 2 15 4" xfId="1987"/>
    <cellStyle name="Normal 2 15 5" xfId="1988"/>
    <cellStyle name="Normal 2 15 6" xfId="1989"/>
    <cellStyle name="Normal 2 15 7" xfId="1990"/>
    <cellStyle name="Normal 2 15 8" xfId="1991"/>
    <cellStyle name="Normal 2 15 9" xfId="1992"/>
    <cellStyle name="Normal 2 16" xfId="1993"/>
    <cellStyle name="Normal 2 16 10" xfId="1994"/>
    <cellStyle name="Normal 2 16 11" xfId="1995"/>
    <cellStyle name="Normal 2 16 12" xfId="1996"/>
    <cellStyle name="Normal 2 16 13" xfId="1997"/>
    <cellStyle name="Normal 2 16 14" xfId="1998"/>
    <cellStyle name="Normal 2 16 15" xfId="1999"/>
    <cellStyle name="Normal 2 16 16" xfId="2000"/>
    <cellStyle name="Normal 2 16 17" xfId="2001"/>
    <cellStyle name="Normal 2 16 18" xfId="2002"/>
    <cellStyle name="Normal 2 16 19" xfId="2003"/>
    <cellStyle name="Normal 2 16 2" xfId="2004"/>
    <cellStyle name="Normal 2 16 20" xfId="2005"/>
    <cellStyle name="Normal 2 16 20 2" xfId="3174"/>
    <cellStyle name="Normal 2 16 21" xfId="3173"/>
    <cellStyle name="Normal 2 16 3" xfId="2006"/>
    <cellStyle name="Normal 2 16 4" xfId="2007"/>
    <cellStyle name="Normal 2 16 5" xfId="2008"/>
    <cellStyle name="Normal 2 16 6" xfId="2009"/>
    <cellStyle name="Normal 2 16 7" xfId="2010"/>
    <cellStyle name="Normal 2 16 8" xfId="2011"/>
    <cellStyle name="Normal 2 16 9" xfId="2012"/>
    <cellStyle name="Normal 2 17" xfId="2013"/>
    <cellStyle name="Normal 2 18" xfId="2014"/>
    <cellStyle name="Normal 2 18 2" xfId="3175"/>
    <cellStyle name="Normal 2 19" xfId="2015"/>
    <cellStyle name="Normal 2 19 2" xfId="3176"/>
    <cellStyle name="Normal 2 2" xfId="2016"/>
    <cellStyle name="Normal 2 2 1" xfId="2017"/>
    <cellStyle name="Normal 2 2 10" xfId="2018"/>
    <cellStyle name="Normal 2 2 10 2" xfId="3178"/>
    <cellStyle name="Normal 2 2 11" xfId="2019"/>
    <cellStyle name="Normal 2 2 11 10" xfId="2020"/>
    <cellStyle name="Normal 2 2 11 11" xfId="2021"/>
    <cellStyle name="Normal 2 2 11 12" xfId="2022"/>
    <cellStyle name="Normal 2 2 11 13" xfId="3179"/>
    <cellStyle name="Normal 2 2 11 2" xfId="2023"/>
    <cellStyle name="Normal 2 2 11 3" xfId="2024"/>
    <cellStyle name="Normal 2 2 11 4" xfId="2025"/>
    <cellStyle name="Normal 2 2 11 5" xfId="2026"/>
    <cellStyle name="Normal 2 2 11 6" xfId="2027"/>
    <cellStyle name="Normal 2 2 11 7" xfId="2028"/>
    <cellStyle name="Normal 2 2 11 8" xfId="2029"/>
    <cellStyle name="Normal 2 2 11 9" xfId="2030"/>
    <cellStyle name="Normal 2 2 12" xfId="2031"/>
    <cellStyle name="Normal 2 2 12 2" xfId="3180"/>
    <cellStyle name="Normal 2 2 13" xfId="2032"/>
    <cellStyle name="Normal 2 2 13 2" xfId="3181"/>
    <cellStyle name="Normal 2 2 14" xfId="2033"/>
    <cellStyle name="Normal 2 2 14 2" xfId="3182"/>
    <cellStyle name="Normal 2 2 15" xfId="2034"/>
    <cellStyle name="Normal 2 2 15 2" xfId="3183"/>
    <cellStyle name="Normal 2 2 16" xfId="2035"/>
    <cellStyle name="Normal 2 2 16 2" xfId="3184"/>
    <cellStyle name="Normal 2 2 17" xfId="2036"/>
    <cellStyle name="Normal 2 2 17 2" xfId="3185"/>
    <cellStyle name="Normal 2 2 18" xfId="2037"/>
    <cellStyle name="Normal 2 2 18 2" xfId="3186"/>
    <cellStyle name="Normal 2 2 19" xfId="2038"/>
    <cellStyle name="Normal 2 2 19 2" xfId="3187"/>
    <cellStyle name="Normal 2 2 2" xfId="2039"/>
    <cellStyle name="Normal 2 2 2 1" xfId="2040"/>
    <cellStyle name="Normal 2 2 2 10" xfId="2041"/>
    <cellStyle name="Normal 2 2 2 11" xfId="2042"/>
    <cellStyle name="Normal 2 2 2 11 10" xfId="2043"/>
    <cellStyle name="Normal 2 2 2 11 10 2" xfId="3189"/>
    <cellStyle name="Normal 2 2 2 11 11" xfId="2044"/>
    <cellStyle name="Normal 2 2 2 11 11 2" xfId="3190"/>
    <cellStyle name="Normal 2 2 2 11 12" xfId="2045"/>
    <cellStyle name="Normal 2 2 2 11 12 2" xfId="3191"/>
    <cellStyle name="Normal 2 2 2 11 2" xfId="2046"/>
    <cellStyle name="Normal 2 2 2 11 2 2" xfId="3192"/>
    <cellStyle name="Normal 2 2 2 11 3" xfId="2047"/>
    <cellStyle name="Normal 2 2 2 11 3 2" xfId="3193"/>
    <cellStyle name="Normal 2 2 2 11 4" xfId="2048"/>
    <cellStyle name="Normal 2 2 2 11 4 2" xfId="3194"/>
    <cellStyle name="Normal 2 2 2 11 5" xfId="2049"/>
    <cellStyle name="Normal 2 2 2 11 5 2" xfId="3195"/>
    <cellStyle name="Normal 2 2 2 11 6" xfId="2050"/>
    <cellStyle name="Normal 2 2 2 11 6 2" xfId="3196"/>
    <cellStyle name="Normal 2 2 2 11 7" xfId="2051"/>
    <cellStyle name="Normal 2 2 2 11 7 2" xfId="3197"/>
    <cellStyle name="Normal 2 2 2 11 8" xfId="2052"/>
    <cellStyle name="Normal 2 2 2 11 8 2" xfId="3198"/>
    <cellStyle name="Normal 2 2 2 11 9" xfId="2053"/>
    <cellStyle name="Normal 2 2 2 11 9 2" xfId="3199"/>
    <cellStyle name="Normal 2 2 2 12" xfId="2054"/>
    <cellStyle name="Normal 2 2 2 13" xfId="2055"/>
    <cellStyle name="Normal 2 2 2 14" xfId="2056"/>
    <cellStyle name="Normal 2 2 2 15" xfId="2057"/>
    <cellStyle name="Normal 2 2 2 16" xfId="2058"/>
    <cellStyle name="Normal 2 2 2 17" xfId="2059"/>
    <cellStyle name="Normal 2 2 2 18" xfId="2060"/>
    <cellStyle name="Normal 2 2 2 19" xfId="2061"/>
    <cellStyle name="Normal 2 2 2 2" xfId="2062"/>
    <cellStyle name="Normal 2 2 2 2 10" xfId="2063"/>
    <cellStyle name="Normal 2 2 2 2 10 2" xfId="3200"/>
    <cellStyle name="Normal 2 2 2 2 11" xfId="2064"/>
    <cellStyle name="Normal 2 2 2 2 11 2" xfId="3201"/>
    <cellStyle name="Normal 2 2 2 2 12" xfId="2065"/>
    <cellStyle name="Normal 2 2 2 2 12 2" xfId="3202"/>
    <cellStyle name="Normal 2 2 2 2 13" xfId="2066"/>
    <cellStyle name="Normal 2 2 2 2 13 2" xfId="3203"/>
    <cellStyle name="Normal 2 2 2 2 2" xfId="2067"/>
    <cellStyle name="Normal 2 2 2 2 2 10" xfId="2068"/>
    <cellStyle name="Normal 2 2 2 2 2 11" xfId="2069"/>
    <cellStyle name="Normal 2 2 2 2 2 12" xfId="2070"/>
    <cellStyle name="Normal 2 2 2 2 2 13" xfId="3204"/>
    <cellStyle name="Normal 2 2 2 2 2 2" xfId="2071"/>
    <cellStyle name="Normal 2 2 2 2 2 3" xfId="2072"/>
    <cellStyle name="Normal 2 2 2 2 2 4" xfId="2073"/>
    <cellStyle name="Normal 2 2 2 2 2 5" xfId="2074"/>
    <cellStyle name="Normal 2 2 2 2 2 6" xfId="2075"/>
    <cellStyle name="Normal 2 2 2 2 2 7" xfId="2076"/>
    <cellStyle name="Normal 2 2 2 2 2 8" xfId="2077"/>
    <cellStyle name="Normal 2 2 2 2 2 9" xfId="2078"/>
    <cellStyle name="Normal 2 2 2 2 3" xfId="2079"/>
    <cellStyle name="Normal 2 2 2 2 4" xfId="2080"/>
    <cellStyle name="Normal 2 2 2 2 4 2" xfId="3205"/>
    <cellStyle name="Normal 2 2 2 2 5" xfId="2081"/>
    <cellStyle name="Normal 2 2 2 2 5 2" xfId="3206"/>
    <cellStyle name="Normal 2 2 2 2 6" xfId="2082"/>
    <cellStyle name="Normal 2 2 2 2 6 2" xfId="3207"/>
    <cellStyle name="Normal 2 2 2 2 7" xfId="2083"/>
    <cellStyle name="Normal 2 2 2 2 7 2" xfId="3208"/>
    <cellStyle name="Normal 2 2 2 2 8" xfId="2084"/>
    <cellStyle name="Normal 2 2 2 2 8 2" xfId="3209"/>
    <cellStyle name="Normal 2 2 2 2 9" xfId="2085"/>
    <cellStyle name="Normal 2 2 2 2 9 2" xfId="3210"/>
    <cellStyle name="Normal 2 2 2 20" xfId="2086"/>
    <cellStyle name="Normal 2 2 2 21" xfId="2087"/>
    <cellStyle name="Normal 2 2 2 22" xfId="3188"/>
    <cellStyle name="Normal 2 2 2 3" xfId="2088"/>
    <cellStyle name="Normal 2 2 2 4" xfId="2089"/>
    <cellStyle name="Normal 2 2 2 5" xfId="2090"/>
    <cellStyle name="Normal 2 2 2 6" xfId="2091"/>
    <cellStyle name="Normal 2 2 2 7" xfId="2092"/>
    <cellStyle name="Normal 2 2 2 8" xfId="2093"/>
    <cellStyle name="Normal 2 2 2 9" xfId="2094"/>
    <cellStyle name="Normal 2 2 2_1_2" xfId="2095"/>
    <cellStyle name="Normal 2 2 20" xfId="2096"/>
    <cellStyle name="Normal 2 2 20 2" xfId="3211"/>
    <cellStyle name="Normal 2 2 21" xfId="2097"/>
    <cellStyle name="Normal 2 2 21 2" xfId="3212"/>
    <cellStyle name="Normal 2 2 22" xfId="3115"/>
    <cellStyle name="Normal 2 2 23" xfId="3177"/>
    <cellStyle name="Normal 2 2 3" xfId="2098"/>
    <cellStyle name="Normal 2 2 3 2" xfId="2099"/>
    <cellStyle name="Normal 2 2 3 3" xfId="3213"/>
    <cellStyle name="Normal 2 2 4" xfId="2100"/>
    <cellStyle name="Normal 2 2 4 2" xfId="3214"/>
    <cellStyle name="Normal 2 2 5" xfId="2101"/>
    <cellStyle name="Normal 2 2 5 2" xfId="3215"/>
    <cellStyle name="Normal 2 2 6" xfId="2102"/>
    <cellStyle name="Normal 2 2 6 2" xfId="3216"/>
    <cellStyle name="Normal 2 2 7" xfId="2103"/>
    <cellStyle name="Normal 2 2 7 2" xfId="3217"/>
    <cellStyle name="Normal 2 2 8" xfId="2104"/>
    <cellStyle name="Normal 2 2 8 2" xfId="3218"/>
    <cellStyle name="Normal 2 2 9" xfId="2105"/>
    <cellStyle name="Normal 2 2 9 2" xfId="3219"/>
    <cellStyle name="Normal 2 2_1_2" xfId="2106"/>
    <cellStyle name="Normal 2 20" xfId="2107"/>
    <cellStyle name="Normal 2 21" xfId="2108"/>
    <cellStyle name="Normal 2 22" xfId="2109"/>
    <cellStyle name="Normal 2 23" xfId="2110"/>
    <cellStyle name="Normal 2 24" xfId="2111"/>
    <cellStyle name="Normal 2 25" xfId="2112"/>
    <cellStyle name="Normal 2 26" xfId="2113"/>
    <cellStyle name="Normal 2 27" xfId="2114"/>
    <cellStyle name="Normal 2 28" xfId="2115"/>
    <cellStyle name="Normal 2 29" xfId="2116"/>
    <cellStyle name="Normal 2 3" xfId="2117"/>
    <cellStyle name="Normal 2 3 1" xfId="2118"/>
    <cellStyle name="Normal 2 3 1 2" xfId="3221"/>
    <cellStyle name="Normal 2 3 2" xfId="2119"/>
    <cellStyle name="Normal 2 3 3" xfId="2120"/>
    <cellStyle name="Normal 2 3 4" xfId="3220"/>
    <cellStyle name="Normal 2 3_1" xfId="2121"/>
    <cellStyle name="Normal 2 30" xfId="2122"/>
    <cellStyle name="Normal 2 31" xfId="2123"/>
    <cellStyle name="Normal 2 32" xfId="2124"/>
    <cellStyle name="Normal 2 33" xfId="2125"/>
    <cellStyle name="Normal 2 34" xfId="2126"/>
    <cellStyle name="Normal 2 35" xfId="2127"/>
    <cellStyle name="Normal 2 36" xfId="2128"/>
    <cellStyle name="Normal 2 37" xfId="3169"/>
    <cellStyle name="Normal 2 4" xfId="2129"/>
    <cellStyle name="Normal 2 4 1" xfId="2130"/>
    <cellStyle name="Normal 2 4 1 2" xfId="3223"/>
    <cellStyle name="Normal 2 4 2" xfId="3222"/>
    <cellStyle name="Normal 2 4_1" xfId="2131"/>
    <cellStyle name="Normal 2 5" xfId="2132"/>
    <cellStyle name="Normal 2 5 1" xfId="2133"/>
    <cellStyle name="Normal 2 5 1 2" xfId="3225"/>
    <cellStyle name="Normal 2 5 10" xfId="2134"/>
    <cellStyle name="Normal 2 5 11" xfId="2135"/>
    <cellStyle name="Normal 2 5 12" xfId="2136"/>
    <cellStyle name="Normal 2 5 13" xfId="2137"/>
    <cellStyle name="Normal 2 5 14" xfId="2138"/>
    <cellStyle name="Normal 2 5 15" xfId="2139"/>
    <cellStyle name="Normal 2 5 16" xfId="2140"/>
    <cellStyle name="Normal 2 5 17" xfId="2141"/>
    <cellStyle name="Normal 2 5 18" xfId="2142"/>
    <cellStyle name="Normal 2 5 19" xfId="2143"/>
    <cellStyle name="Normal 2 5 2" xfId="2144"/>
    <cellStyle name="Normal 2 5 20" xfId="3224"/>
    <cellStyle name="Normal 2 5 3" xfId="2145"/>
    <cellStyle name="Normal 2 5 4" xfId="2146"/>
    <cellStyle name="Normal 2 5 5" xfId="2147"/>
    <cellStyle name="Normal 2 5 6" xfId="2148"/>
    <cellStyle name="Normal 2 5 7" xfId="2149"/>
    <cellStyle name="Normal 2 5 8" xfId="2150"/>
    <cellStyle name="Normal 2 5 9" xfId="2151"/>
    <cellStyle name="Normal 2 5_1" xfId="2152"/>
    <cellStyle name="Normal 2 6" xfId="2153"/>
    <cellStyle name="Normal 2 6 1" xfId="2154"/>
    <cellStyle name="Normal 2 6 1 2" xfId="3227"/>
    <cellStyle name="Normal 2 6 2" xfId="2155"/>
    <cellStyle name="Normal 2 6 3" xfId="3226"/>
    <cellStyle name="Normal 2 6_1" xfId="2156"/>
    <cellStyle name="Normal 2 7" xfId="2157"/>
    <cellStyle name="Normal 2 7 1" xfId="2158"/>
    <cellStyle name="Normal 2 7 2" xfId="2159"/>
    <cellStyle name="Normal 2 7_1_2" xfId="2160"/>
    <cellStyle name="Normal 2 8" xfId="2161"/>
    <cellStyle name="Normal 2 8 2" xfId="2162"/>
    <cellStyle name="Normal 2 8 3" xfId="3228"/>
    <cellStyle name="Normal 2 9" xfId="2163"/>
    <cellStyle name="Normal 2_1" xfId="2164"/>
    <cellStyle name="Normal 20" xfId="2165"/>
    <cellStyle name="Normal 20 1" xfId="2166"/>
    <cellStyle name="Normal 20 1 2" xfId="3230"/>
    <cellStyle name="Normal 20 10" xfId="2167"/>
    <cellStyle name="Normal 20 11" xfId="2168"/>
    <cellStyle name="Normal 20 12" xfId="2169"/>
    <cellStyle name="Normal 20 13" xfId="2170"/>
    <cellStyle name="Normal 20 14" xfId="2171"/>
    <cellStyle name="Normal 20 15" xfId="2172"/>
    <cellStyle name="Normal 20 16" xfId="2173"/>
    <cellStyle name="Normal 20 17" xfId="2174"/>
    <cellStyle name="Normal 20 18" xfId="2175"/>
    <cellStyle name="Normal 20 19" xfId="2176"/>
    <cellStyle name="Normal 20 2" xfId="2177"/>
    <cellStyle name="Normal 20 2 2" xfId="2178"/>
    <cellStyle name="Normal 20 2 3" xfId="3231"/>
    <cellStyle name="Normal 20 20" xfId="2179"/>
    <cellStyle name="Normal 20 21" xfId="2180"/>
    <cellStyle name="Normal 20 22" xfId="3229"/>
    <cellStyle name="Normal 20 3" xfId="2181"/>
    <cellStyle name="Normal 20 4" xfId="2182"/>
    <cellStyle name="Normal 20 5" xfId="2183"/>
    <cellStyle name="Normal 20 6" xfId="2184"/>
    <cellStyle name="Normal 20 7" xfId="2185"/>
    <cellStyle name="Normal 20 8" xfId="2186"/>
    <cellStyle name="Normal 20 9" xfId="2187"/>
    <cellStyle name="Normal 20_1" xfId="2188"/>
    <cellStyle name="Normal 21" xfId="2189"/>
    <cellStyle name="Normal 21 1" xfId="2190"/>
    <cellStyle name="Normal 21 1 2" xfId="3233"/>
    <cellStyle name="Normal 21 10" xfId="2191"/>
    <cellStyle name="Normal 21 11" xfId="2192"/>
    <cellStyle name="Normal 21 12" xfId="2193"/>
    <cellStyle name="Normal 21 13" xfId="2194"/>
    <cellStyle name="Normal 21 14" xfId="2195"/>
    <cellStyle name="Normal 21 15" xfId="2196"/>
    <cellStyle name="Normal 21 16" xfId="2197"/>
    <cellStyle name="Normal 21 17" xfId="2198"/>
    <cellStyle name="Normal 21 18" xfId="2199"/>
    <cellStyle name="Normal 21 19" xfId="2200"/>
    <cellStyle name="Normal 21 2" xfId="2201"/>
    <cellStyle name="Normal 21 2 2" xfId="2202"/>
    <cellStyle name="Normal 21 2 3" xfId="3234"/>
    <cellStyle name="Normal 21 20" xfId="2203"/>
    <cellStyle name="Normal 21 21" xfId="2204"/>
    <cellStyle name="Normal 21 22" xfId="3232"/>
    <cellStyle name="Normal 21 3" xfId="2205"/>
    <cellStyle name="Normal 21 4" xfId="2206"/>
    <cellStyle name="Normal 21 5" xfId="2207"/>
    <cellStyle name="Normal 21 6" xfId="2208"/>
    <cellStyle name="Normal 21 7" xfId="2209"/>
    <cellStyle name="Normal 21 8" xfId="2210"/>
    <cellStyle name="Normal 21 9" xfId="2211"/>
    <cellStyle name="Normal 21_1" xfId="2212"/>
    <cellStyle name="Normal 22" xfId="2213"/>
    <cellStyle name="Normal 22 1" xfId="2214"/>
    <cellStyle name="Normal 22 1 2" xfId="3236"/>
    <cellStyle name="Normal 22 10" xfId="2215"/>
    <cellStyle name="Normal 22 11" xfId="2216"/>
    <cellStyle name="Normal 22 12" xfId="2217"/>
    <cellStyle name="Normal 22 13" xfId="2218"/>
    <cellStyle name="Normal 22 14" xfId="2219"/>
    <cellStyle name="Normal 22 15" xfId="2220"/>
    <cellStyle name="Normal 22 16" xfId="2221"/>
    <cellStyle name="Normal 22 17" xfId="2222"/>
    <cellStyle name="Normal 22 18" xfId="2223"/>
    <cellStyle name="Normal 22 19" xfId="2224"/>
    <cellStyle name="Normal 22 2" xfId="2225"/>
    <cellStyle name="Normal 22 2 2" xfId="2226"/>
    <cellStyle name="Normal 22 2 3" xfId="3237"/>
    <cellStyle name="Normal 22 20" xfId="2227"/>
    <cellStyle name="Normal 22 21" xfId="2228"/>
    <cellStyle name="Normal 22 22" xfId="3235"/>
    <cellStyle name="Normal 22 3" xfId="2229"/>
    <cellStyle name="Normal 22 4" xfId="2230"/>
    <cellStyle name="Normal 22 5" xfId="2231"/>
    <cellStyle name="Normal 22 6" xfId="2232"/>
    <cellStyle name="Normal 22 7" xfId="2233"/>
    <cellStyle name="Normal 22 8" xfId="2234"/>
    <cellStyle name="Normal 22 9" xfId="2235"/>
    <cellStyle name="Normal 22_1" xfId="2236"/>
    <cellStyle name="Normal 23" xfId="2237"/>
    <cellStyle name="Normal 23 1" xfId="2238"/>
    <cellStyle name="Normal 23 1 2" xfId="3239"/>
    <cellStyle name="Normal 23 10" xfId="2239"/>
    <cellStyle name="Normal 23 11" xfId="2240"/>
    <cellStyle name="Normal 23 12" xfId="2241"/>
    <cellStyle name="Normal 23 13" xfId="2242"/>
    <cellStyle name="Normal 23 14" xfId="2243"/>
    <cellStyle name="Normal 23 15" xfId="2244"/>
    <cellStyle name="Normal 23 16" xfId="2245"/>
    <cellStyle name="Normal 23 17" xfId="2246"/>
    <cellStyle name="Normal 23 18" xfId="2247"/>
    <cellStyle name="Normal 23 19" xfId="2248"/>
    <cellStyle name="Normal 23 2" xfId="2249"/>
    <cellStyle name="Normal 23 2 2" xfId="2250"/>
    <cellStyle name="Normal 23 2 3" xfId="3240"/>
    <cellStyle name="Normal 23 20" xfId="2251"/>
    <cellStyle name="Normal 23 21" xfId="2252"/>
    <cellStyle name="Normal 23 22" xfId="3238"/>
    <cellStyle name="Normal 23 3" xfId="2253"/>
    <cellStyle name="Normal 23 4" xfId="2254"/>
    <cellStyle name="Normal 23 5" xfId="2255"/>
    <cellStyle name="Normal 23 6" xfId="2256"/>
    <cellStyle name="Normal 23 7" xfId="2257"/>
    <cellStyle name="Normal 23 8" xfId="2258"/>
    <cellStyle name="Normal 23 9" xfId="2259"/>
    <cellStyle name="Normal 23_1" xfId="2260"/>
    <cellStyle name="Normal 24" xfId="2261"/>
    <cellStyle name="Normal 24 1" xfId="2262"/>
    <cellStyle name="Normal 24 1 2" xfId="3242"/>
    <cellStyle name="Normal 24 10" xfId="2263"/>
    <cellStyle name="Normal 24 11" xfId="2264"/>
    <cellStyle name="Normal 24 12" xfId="2265"/>
    <cellStyle name="Normal 24 13" xfId="2266"/>
    <cellStyle name="Normal 24 14" xfId="2267"/>
    <cellStyle name="Normal 24 15" xfId="2268"/>
    <cellStyle name="Normal 24 16" xfId="2269"/>
    <cellStyle name="Normal 24 17" xfId="2270"/>
    <cellStyle name="Normal 24 18" xfId="2271"/>
    <cellStyle name="Normal 24 19" xfId="2272"/>
    <cellStyle name="Normal 24 2" xfId="2273"/>
    <cellStyle name="Normal 24 2 2" xfId="2274"/>
    <cellStyle name="Normal 24 2 3" xfId="3243"/>
    <cellStyle name="Normal 24 20" xfId="2275"/>
    <cellStyle name="Normal 24 21" xfId="2276"/>
    <cellStyle name="Normal 24 22" xfId="3241"/>
    <cellStyle name="Normal 24 3" xfId="2277"/>
    <cellStyle name="Normal 24 4" xfId="2278"/>
    <cellStyle name="Normal 24 5" xfId="2279"/>
    <cellStyle name="Normal 24 6" xfId="2280"/>
    <cellStyle name="Normal 24 7" xfId="2281"/>
    <cellStyle name="Normal 24 8" xfId="2282"/>
    <cellStyle name="Normal 24 9" xfId="2283"/>
    <cellStyle name="Normal 24_1" xfId="2284"/>
    <cellStyle name="Normal 25" xfId="2285"/>
    <cellStyle name="Normal 25 1" xfId="2286"/>
    <cellStyle name="Normal 25 1 2" xfId="3245"/>
    <cellStyle name="Normal 25 2" xfId="2287"/>
    <cellStyle name="Normal 25 2 2" xfId="3246"/>
    <cellStyle name="Normal 25 3" xfId="2288"/>
    <cellStyle name="Normal 25 4" xfId="3244"/>
    <cellStyle name="Normal 25_1" xfId="2289"/>
    <cellStyle name="Normal 26" xfId="2290"/>
    <cellStyle name="Normal 26 1" xfId="2291"/>
    <cellStyle name="Normal 26 1 2" xfId="3248"/>
    <cellStyle name="Normal 26 2" xfId="2292"/>
    <cellStyle name="Normal 26 2 2" xfId="3249"/>
    <cellStyle name="Normal 26 3" xfId="2293"/>
    <cellStyle name="Normal 26 4" xfId="3247"/>
    <cellStyle name="Normal 26_1" xfId="2294"/>
    <cellStyle name="Normal 27" xfId="2295"/>
    <cellStyle name="Normal 27 1" xfId="2296"/>
    <cellStyle name="Normal 27 1 2" xfId="3251"/>
    <cellStyle name="Normal 27 10" xfId="2297"/>
    <cellStyle name="Normal 27 11" xfId="2298"/>
    <cellStyle name="Normal 27 12" xfId="2299"/>
    <cellStyle name="Normal 27 13" xfId="2300"/>
    <cellStyle name="Normal 27 14" xfId="2301"/>
    <cellStyle name="Normal 27 15" xfId="2302"/>
    <cellStyle name="Normal 27 16" xfId="2303"/>
    <cellStyle name="Normal 27 17" xfId="2304"/>
    <cellStyle name="Normal 27 18" xfId="2305"/>
    <cellStyle name="Normal 27 19" xfId="2306"/>
    <cellStyle name="Normal 27 2" xfId="2307"/>
    <cellStyle name="Normal 27 2 2" xfId="2308"/>
    <cellStyle name="Normal 27 2 3" xfId="3252"/>
    <cellStyle name="Normal 27 20" xfId="2309"/>
    <cellStyle name="Normal 27 21" xfId="2310"/>
    <cellStyle name="Normal 27 22" xfId="2311"/>
    <cellStyle name="Normal 27 23" xfId="3250"/>
    <cellStyle name="Normal 27 3" xfId="2312"/>
    <cellStyle name="Normal 27 4" xfId="2313"/>
    <cellStyle name="Normal 27 5" xfId="2314"/>
    <cellStyle name="Normal 27 6" xfId="2315"/>
    <cellStyle name="Normal 27 7" xfId="2316"/>
    <cellStyle name="Normal 27 8" xfId="2317"/>
    <cellStyle name="Normal 27 9" xfId="2318"/>
    <cellStyle name="Normal 27_1" xfId="2319"/>
    <cellStyle name="Normal 28" xfId="2320"/>
    <cellStyle name="Normal 28 1" xfId="2321"/>
    <cellStyle name="Normal 28 1 2" xfId="3254"/>
    <cellStyle name="Normal 28 10" xfId="2322"/>
    <cellStyle name="Normal 28 11" xfId="2323"/>
    <cellStyle name="Normal 28 12" xfId="2324"/>
    <cellStyle name="Normal 28 13" xfId="2325"/>
    <cellStyle name="Normal 28 13 2" xfId="3255"/>
    <cellStyle name="Normal 28 14" xfId="3253"/>
    <cellStyle name="Normal 28 2" xfId="2326"/>
    <cellStyle name="Normal 28 2 2" xfId="2327"/>
    <cellStyle name="Normal 28 2 2 2" xfId="3257"/>
    <cellStyle name="Normal 28 2 3" xfId="3256"/>
    <cellStyle name="Normal 28 3" xfId="2328"/>
    <cellStyle name="Normal 28 4" xfId="2329"/>
    <cellStyle name="Normal 28 5" xfId="2330"/>
    <cellStyle name="Normal 28 6" xfId="2331"/>
    <cellStyle name="Normal 28 7" xfId="2332"/>
    <cellStyle name="Normal 28 8" xfId="2333"/>
    <cellStyle name="Normal 28 9" xfId="2334"/>
    <cellStyle name="Normal 28_1" xfId="2335"/>
    <cellStyle name="Normal 29" xfId="2336"/>
    <cellStyle name="Normal 29 1" xfId="2337"/>
    <cellStyle name="Normal 29 1 2" xfId="3259"/>
    <cellStyle name="Normal 29 2" xfId="2338"/>
    <cellStyle name="Normal 29 2 2" xfId="3260"/>
    <cellStyle name="Normal 29 3" xfId="2339"/>
    <cellStyle name="Normal 29 4" xfId="3258"/>
    <cellStyle name="Normal 29_1" xfId="2340"/>
    <cellStyle name="Normal 3" xfId="2341"/>
    <cellStyle name="Normal 3 1" xfId="2342"/>
    <cellStyle name="Normal 3 1 2" xfId="3261"/>
    <cellStyle name="Normal 3 10" xfId="2343"/>
    <cellStyle name="Normal 3 11" xfId="2344"/>
    <cellStyle name="Normal 3 2" xfId="2345"/>
    <cellStyle name="Normal 3 2 1" xfId="2346"/>
    <cellStyle name="Normal 3 2 1 2" xfId="3263"/>
    <cellStyle name="Normal 3 2 2" xfId="2347"/>
    <cellStyle name="Normal 3 2 3" xfId="3262"/>
    <cellStyle name="Normal 3 2_1" xfId="2348"/>
    <cellStyle name="Normal 3 3" xfId="2349"/>
    <cellStyle name="Normal 3 3 1" xfId="2350"/>
    <cellStyle name="Normal 3 3 2" xfId="2351"/>
    <cellStyle name="Normal 3 3 2 2" xfId="3264"/>
    <cellStyle name="Normal 3 4" xfId="2352"/>
    <cellStyle name="Normal 3 4 1" xfId="2353"/>
    <cellStyle name="Normal 3 5" xfId="2354"/>
    <cellStyle name="Normal 3 5 2" xfId="3265"/>
    <cellStyle name="Normal 3 6" xfId="2355"/>
    <cellStyle name="Normal 3 7" xfId="2356"/>
    <cellStyle name="Normal 3 8" xfId="2357"/>
    <cellStyle name="Normal 3 9" xfId="2358"/>
    <cellStyle name="Normal 3_1" xfId="2359"/>
    <cellStyle name="Normal 30" xfId="2360"/>
    <cellStyle name="Normal 30 1" xfId="2361"/>
    <cellStyle name="Normal 30 1 2" xfId="3267"/>
    <cellStyle name="Normal 30 10" xfId="2362"/>
    <cellStyle name="Normal 30 11" xfId="2363"/>
    <cellStyle name="Normal 30 12" xfId="2364"/>
    <cellStyle name="Normal 30 13" xfId="2365"/>
    <cellStyle name="Normal 30 14" xfId="3266"/>
    <cellStyle name="Normal 30 2" xfId="2366"/>
    <cellStyle name="Normal 30 2 2" xfId="2367"/>
    <cellStyle name="Normal 30 2 3" xfId="3268"/>
    <cellStyle name="Normal 30 3" xfId="2368"/>
    <cellStyle name="Normal 30 4" xfId="2369"/>
    <cellStyle name="Normal 30 5" xfId="2370"/>
    <cellStyle name="Normal 30 6" xfId="2371"/>
    <cellStyle name="Normal 30 7" xfId="2372"/>
    <cellStyle name="Normal 30 8" xfId="2373"/>
    <cellStyle name="Normal 30 9" xfId="2374"/>
    <cellStyle name="Normal 30_1" xfId="2375"/>
    <cellStyle name="Normal 31" xfId="2376"/>
    <cellStyle name="Normal 31 1" xfId="2377"/>
    <cellStyle name="Normal 31 1 2" xfId="3270"/>
    <cellStyle name="Normal 31 10" xfId="2378"/>
    <cellStyle name="Normal 31 11" xfId="2379"/>
    <cellStyle name="Normal 31 12" xfId="2380"/>
    <cellStyle name="Normal 31 13" xfId="2381"/>
    <cellStyle name="Normal 31 14" xfId="3269"/>
    <cellStyle name="Normal 31 2" xfId="2382"/>
    <cellStyle name="Normal 31 2 2" xfId="2383"/>
    <cellStyle name="Normal 31 2 3" xfId="3271"/>
    <cellStyle name="Normal 31 3" xfId="2384"/>
    <cellStyle name="Normal 31 4" xfId="2385"/>
    <cellStyle name="Normal 31 5" xfId="2386"/>
    <cellStyle name="Normal 31 6" xfId="2387"/>
    <cellStyle name="Normal 31 7" xfId="2388"/>
    <cellStyle name="Normal 31 8" xfId="2389"/>
    <cellStyle name="Normal 31 9" xfId="2390"/>
    <cellStyle name="Normal 31_1" xfId="2391"/>
    <cellStyle name="Normal 32" xfId="2392"/>
    <cellStyle name="Normal 32 1" xfId="2393"/>
    <cellStyle name="Normal 32 1 2" xfId="3273"/>
    <cellStyle name="Normal 32 10" xfId="2394"/>
    <cellStyle name="Normal 32 11" xfId="2395"/>
    <cellStyle name="Normal 32 12" xfId="2396"/>
    <cellStyle name="Normal 32 13" xfId="2397"/>
    <cellStyle name="Normal 32 14" xfId="3272"/>
    <cellStyle name="Normal 32 2" xfId="2398"/>
    <cellStyle name="Normal 32 2 2" xfId="2399"/>
    <cellStyle name="Normal 32 2 3" xfId="3274"/>
    <cellStyle name="Normal 32 3" xfId="2400"/>
    <cellStyle name="Normal 32 4" xfId="2401"/>
    <cellStyle name="Normal 32 5" xfId="2402"/>
    <cellStyle name="Normal 32 6" xfId="2403"/>
    <cellStyle name="Normal 32 7" xfId="2404"/>
    <cellStyle name="Normal 32 8" xfId="2405"/>
    <cellStyle name="Normal 32 9" xfId="2406"/>
    <cellStyle name="Normal 32_1" xfId="2407"/>
    <cellStyle name="Normal 33" xfId="2408"/>
    <cellStyle name="Normal 33 1" xfId="2409"/>
    <cellStyle name="Normal 33 1 2" xfId="3276"/>
    <cellStyle name="Normal 33 2" xfId="2410"/>
    <cellStyle name="Normal 33 2 2" xfId="3277"/>
    <cellStyle name="Normal 33 3" xfId="2411"/>
    <cellStyle name="Normal 33 4" xfId="3275"/>
    <cellStyle name="Normal 33_1" xfId="2412"/>
    <cellStyle name="Normal 34" xfId="2413"/>
    <cellStyle name="Normal 34 1" xfId="2414"/>
    <cellStyle name="Normal 34 10" xfId="2415"/>
    <cellStyle name="Normal 34 11" xfId="2416"/>
    <cellStyle name="Normal 34 12" xfId="2417"/>
    <cellStyle name="Normal 34 13" xfId="2418"/>
    <cellStyle name="Normal 34 2" xfId="2419"/>
    <cellStyle name="Normal 34 2 2" xfId="2420"/>
    <cellStyle name="Normal 34 3" xfId="2421"/>
    <cellStyle name="Normal 34 4" xfId="2422"/>
    <cellStyle name="Normal 34 5" xfId="2423"/>
    <cellStyle name="Normal 34 6" xfId="2424"/>
    <cellStyle name="Normal 34 7" xfId="2425"/>
    <cellStyle name="Normal 34 8" xfId="2426"/>
    <cellStyle name="Normal 34 9" xfId="2427"/>
    <cellStyle name="Normal 34_BK_IS" xfId="2428"/>
    <cellStyle name="Normal 35" xfId="2429"/>
    <cellStyle name="Normal 35 1" xfId="2430"/>
    <cellStyle name="Normal 35 10" xfId="2431"/>
    <cellStyle name="Normal 35 11" xfId="2432"/>
    <cellStyle name="Normal 35 12" xfId="2433"/>
    <cellStyle name="Normal 35 13" xfId="2434"/>
    <cellStyle name="Normal 35 2" xfId="2435"/>
    <cellStyle name="Normal 35 2 2" xfId="2436"/>
    <cellStyle name="Normal 35 3" xfId="2437"/>
    <cellStyle name="Normal 35 4" xfId="2438"/>
    <cellStyle name="Normal 35 5" xfId="2439"/>
    <cellStyle name="Normal 35 6" xfId="2440"/>
    <cellStyle name="Normal 35 7" xfId="2441"/>
    <cellStyle name="Normal 35 8" xfId="2442"/>
    <cellStyle name="Normal 35 9" xfId="2443"/>
    <cellStyle name="Normal 35_BK_IS" xfId="2444"/>
    <cellStyle name="Normal 36" xfId="2445"/>
    <cellStyle name="Normal 36 1" xfId="2446"/>
    <cellStyle name="Normal 36 2" xfId="2447"/>
    <cellStyle name="Normal 36 2 1" xfId="2448"/>
    <cellStyle name="Normal 36 3" xfId="2449"/>
    <cellStyle name="Normal 36 3 2" xfId="3278"/>
    <cellStyle name="Normal 36_DT" xfId="2450"/>
    <cellStyle name="Normal 37" xfId="2451"/>
    <cellStyle name="Normal 37 1" xfId="2452"/>
    <cellStyle name="Normal 37 2" xfId="2453"/>
    <cellStyle name="Normal 37 3" xfId="2454"/>
    <cellStyle name="Normal 38" xfId="2455"/>
    <cellStyle name="Normal 38 1" xfId="2456"/>
    <cellStyle name="Normal 38 1 2" xfId="3280"/>
    <cellStyle name="Normal 38 2" xfId="3279"/>
    <cellStyle name="Normal 38_1" xfId="2457"/>
    <cellStyle name="Normal 39" xfId="2458"/>
    <cellStyle name="Normal 39 1" xfId="2459"/>
    <cellStyle name="Normal 39 1 2" xfId="3282"/>
    <cellStyle name="Normal 39 2" xfId="2460"/>
    <cellStyle name="Normal 39 3" xfId="3281"/>
    <cellStyle name="Normal 39_1" xfId="2461"/>
    <cellStyle name="Normal 4" xfId="2462"/>
    <cellStyle name="Normal 4 1" xfId="2463"/>
    <cellStyle name="Normal 4 1 2" xfId="3284"/>
    <cellStyle name="Normal 4 10" xfId="2464"/>
    <cellStyle name="Normal 4 11" xfId="2465"/>
    <cellStyle name="Normal 4 12" xfId="2466"/>
    <cellStyle name="Normal 4 12 10" xfId="2467"/>
    <cellStyle name="Normal 4 12 11" xfId="2468"/>
    <cellStyle name="Normal 4 12 12" xfId="2469"/>
    <cellStyle name="Normal 4 12 13" xfId="2470"/>
    <cellStyle name="Normal 4 12 14" xfId="2471"/>
    <cellStyle name="Normal 4 12 15" xfId="2472"/>
    <cellStyle name="Normal 4 12 16" xfId="2473"/>
    <cellStyle name="Normal 4 12 17" xfId="2474"/>
    <cellStyle name="Normal 4 12 18" xfId="2475"/>
    <cellStyle name="Normal 4 12 19" xfId="2476"/>
    <cellStyle name="Normal 4 12 2" xfId="2477"/>
    <cellStyle name="Normal 4 12 20" xfId="3285"/>
    <cellStyle name="Normal 4 12 3" xfId="2478"/>
    <cellStyle name="Normal 4 12 4" xfId="2479"/>
    <cellStyle name="Normal 4 12 5" xfId="2480"/>
    <cellStyle name="Normal 4 12 6" xfId="2481"/>
    <cellStyle name="Normal 4 12 7" xfId="2482"/>
    <cellStyle name="Normal 4 12 8" xfId="2483"/>
    <cellStyle name="Normal 4 12 9" xfId="2484"/>
    <cellStyle name="Normal 4 13" xfId="2485"/>
    <cellStyle name="Normal 4 13 10" xfId="2486"/>
    <cellStyle name="Normal 4 13 11" xfId="2487"/>
    <cellStyle name="Normal 4 13 12" xfId="2488"/>
    <cellStyle name="Normal 4 13 13" xfId="2489"/>
    <cellStyle name="Normal 4 13 14" xfId="2490"/>
    <cellStyle name="Normal 4 13 15" xfId="2491"/>
    <cellStyle name="Normal 4 13 16" xfId="2492"/>
    <cellStyle name="Normal 4 13 17" xfId="2493"/>
    <cellStyle name="Normal 4 13 18" xfId="2494"/>
    <cellStyle name="Normal 4 13 19" xfId="2495"/>
    <cellStyle name="Normal 4 13 2" xfId="2496"/>
    <cellStyle name="Normal 4 13 20" xfId="3286"/>
    <cellStyle name="Normal 4 13 3" xfId="2497"/>
    <cellStyle name="Normal 4 13 4" xfId="2498"/>
    <cellStyle name="Normal 4 13 5" xfId="2499"/>
    <cellStyle name="Normal 4 13 6" xfId="2500"/>
    <cellStyle name="Normal 4 13 7" xfId="2501"/>
    <cellStyle name="Normal 4 13 8" xfId="2502"/>
    <cellStyle name="Normal 4 13 9" xfId="2503"/>
    <cellStyle name="Normal 4 14" xfId="2504"/>
    <cellStyle name="Normal 4 15" xfId="2505"/>
    <cellStyle name="Normal 4 15 2" xfId="3287"/>
    <cellStyle name="Normal 4 16" xfId="3283"/>
    <cellStyle name="Normal 4 2" xfId="2506"/>
    <cellStyle name="Normal 4 2 10" xfId="2507"/>
    <cellStyle name="Normal 4 2 11" xfId="2508"/>
    <cellStyle name="Normal 4 2 12" xfId="2509"/>
    <cellStyle name="Normal 4 2 13" xfId="2510"/>
    <cellStyle name="Normal 4 2 14" xfId="2511"/>
    <cellStyle name="Normal 4 2 15" xfId="2512"/>
    <cellStyle name="Normal 4 2 16" xfId="2513"/>
    <cellStyle name="Normal 4 2 17" xfId="2514"/>
    <cellStyle name="Normal 4 2 18" xfId="2515"/>
    <cellStyle name="Normal 4 2 19" xfId="2516"/>
    <cellStyle name="Normal 4 2 2" xfId="2517"/>
    <cellStyle name="Normal 4 2 20" xfId="2518"/>
    <cellStyle name="Normal 4 2 20 2" xfId="3289"/>
    <cellStyle name="Normal 4 2 21" xfId="3288"/>
    <cellStyle name="Normal 4 2 3" xfId="2519"/>
    <cellStyle name="Normal 4 2 4" xfId="2520"/>
    <cellStyle name="Normal 4 2 5" xfId="2521"/>
    <cellStyle name="Normal 4 2 6" xfId="2522"/>
    <cellStyle name="Normal 4 2 7" xfId="2523"/>
    <cellStyle name="Normal 4 2 8" xfId="2524"/>
    <cellStyle name="Normal 4 2 9" xfId="2525"/>
    <cellStyle name="Normal 4 3" xfId="2526"/>
    <cellStyle name="Normal 4 4" xfId="2527"/>
    <cellStyle name="Normal 4 5" xfId="2528"/>
    <cellStyle name="Normal 4 6" xfId="2529"/>
    <cellStyle name="Normal 4 7" xfId="2530"/>
    <cellStyle name="Normal 4 8" xfId="2531"/>
    <cellStyle name="Normal 4 9" xfId="2532"/>
    <cellStyle name="Normal 4_1" xfId="2533"/>
    <cellStyle name="Normal 40" xfId="2534"/>
    <cellStyle name="Normal 40 2" xfId="2535"/>
    <cellStyle name="Normal 41" xfId="2536"/>
    <cellStyle name="Normal 41 2" xfId="2537"/>
    <cellStyle name="Normal 42" xfId="2538"/>
    <cellStyle name="Normal 42 2" xfId="2539"/>
    <cellStyle name="Normal 43" xfId="2540"/>
    <cellStyle name="Normal 43 2" xfId="2541"/>
    <cellStyle name="Normal 44" xfId="2542"/>
    <cellStyle name="Normal 44 2" xfId="2543"/>
    <cellStyle name="Normal 45" xfId="2544"/>
    <cellStyle name="Normal 45 2" xfId="2545"/>
    <cellStyle name="Normal 46" xfId="2546"/>
    <cellStyle name="Normal 46 2" xfId="2547"/>
    <cellStyle name="Normal 47" xfId="2548"/>
    <cellStyle name="Normal 48" xfId="2549"/>
    <cellStyle name="Normal 49" xfId="2550"/>
    <cellStyle name="Normal 5" xfId="2551"/>
    <cellStyle name="Normal 5 1" xfId="2552"/>
    <cellStyle name="Normal 5 1 2" xfId="3291"/>
    <cellStyle name="Normal 5 10" xfId="2553"/>
    <cellStyle name="Normal 5 10 2" xfId="2554"/>
    <cellStyle name="Normal 5 11" xfId="2555"/>
    <cellStyle name="Normal 5 12" xfId="2556"/>
    <cellStyle name="Normal 5 12 10" xfId="2557"/>
    <cellStyle name="Normal 5 12 11" xfId="2558"/>
    <cellStyle name="Normal 5 12 12" xfId="2559"/>
    <cellStyle name="Normal 5 12 13" xfId="2560"/>
    <cellStyle name="Normal 5 12 14" xfId="2561"/>
    <cellStyle name="Normal 5 12 15" xfId="2562"/>
    <cellStyle name="Normal 5 12 16" xfId="2563"/>
    <cellStyle name="Normal 5 12 17" xfId="2564"/>
    <cellStyle name="Normal 5 12 18" xfId="2565"/>
    <cellStyle name="Normal 5 12 19" xfId="2566"/>
    <cellStyle name="Normal 5 12 2" xfId="2567"/>
    <cellStyle name="Normal 5 12 20" xfId="3292"/>
    <cellStyle name="Normal 5 12 3" xfId="2568"/>
    <cellStyle name="Normal 5 12 4" xfId="2569"/>
    <cellStyle name="Normal 5 12 5" xfId="2570"/>
    <cellStyle name="Normal 5 12 6" xfId="2571"/>
    <cellStyle name="Normal 5 12 7" xfId="2572"/>
    <cellStyle name="Normal 5 12 8" xfId="2573"/>
    <cellStyle name="Normal 5 12 9" xfId="2574"/>
    <cellStyle name="Normal 5 13" xfId="2575"/>
    <cellStyle name="Normal 5 13 10" xfId="2576"/>
    <cellStyle name="Normal 5 13 11" xfId="2577"/>
    <cellStyle name="Normal 5 13 12" xfId="2578"/>
    <cellStyle name="Normal 5 13 13" xfId="2579"/>
    <cellStyle name="Normal 5 13 14" xfId="2580"/>
    <cellStyle name="Normal 5 13 15" xfId="2581"/>
    <cellStyle name="Normal 5 13 16" xfId="2582"/>
    <cellStyle name="Normal 5 13 17" xfId="2583"/>
    <cellStyle name="Normal 5 13 18" xfId="2584"/>
    <cellStyle name="Normal 5 13 19" xfId="2585"/>
    <cellStyle name="Normal 5 13 2" xfId="2586"/>
    <cellStyle name="Normal 5 13 20" xfId="3293"/>
    <cellStyle name="Normal 5 13 3" xfId="2587"/>
    <cellStyle name="Normal 5 13 4" xfId="2588"/>
    <cellStyle name="Normal 5 13 5" xfId="2589"/>
    <cellStyle name="Normal 5 13 6" xfId="2590"/>
    <cellStyle name="Normal 5 13 7" xfId="2591"/>
    <cellStyle name="Normal 5 13 8" xfId="2592"/>
    <cellStyle name="Normal 5 13 9" xfId="2593"/>
    <cellStyle name="Normal 5 14" xfId="2594"/>
    <cellStyle name="Normal 5 15" xfId="2595"/>
    <cellStyle name="Normal 5 15 2" xfId="3294"/>
    <cellStyle name="Normal 5 16" xfId="3290"/>
    <cellStyle name="Normal 5 2" xfId="2596"/>
    <cellStyle name="Normal 5 2 1" xfId="2597"/>
    <cellStyle name="Normal 5 2 10" xfId="2598"/>
    <cellStyle name="Normal 5 2 11" xfId="2599"/>
    <cellStyle name="Normal 5 2 12" xfId="2600"/>
    <cellStyle name="Normal 5 2 13" xfId="2601"/>
    <cellStyle name="Normal 5 2 14" xfId="2602"/>
    <cellStyle name="Normal 5 2 15" xfId="2603"/>
    <cellStyle name="Normal 5 2 16" xfId="2604"/>
    <cellStyle name="Normal 5 2 17" xfId="2605"/>
    <cellStyle name="Normal 5 2 18" xfId="2606"/>
    <cellStyle name="Normal 5 2 19" xfId="2607"/>
    <cellStyle name="Normal 5 2 2" xfId="2608"/>
    <cellStyle name="Normal 5 2 2 2" xfId="2609"/>
    <cellStyle name="Normal 5 2 2 3" xfId="3295"/>
    <cellStyle name="Normal 5 2 20" xfId="2610"/>
    <cellStyle name="Normal 5 2 20 2" xfId="3296"/>
    <cellStyle name="Normal 5 2 3" xfId="2611"/>
    <cellStyle name="Normal 5 2 4" xfId="2612"/>
    <cellStyle name="Normal 5 2 5" xfId="2613"/>
    <cellStyle name="Normal 5 2 6" xfId="2614"/>
    <cellStyle name="Normal 5 2 7" xfId="2615"/>
    <cellStyle name="Normal 5 2 8" xfId="2616"/>
    <cellStyle name="Normal 5 2 9" xfId="2617"/>
    <cellStyle name="Normal 5 2_1" xfId="2618"/>
    <cellStyle name="Normal 5 3" xfId="2619"/>
    <cellStyle name="Normal 5 3 2" xfId="2620"/>
    <cellStyle name="Normal 5 3 3" xfId="3297"/>
    <cellStyle name="Normal 5 4" xfId="2621"/>
    <cellStyle name="Normal 5 4 2" xfId="2622"/>
    <cellStyle name="Normal 5 5" xfId="2623"/>
    <cellStyle name="Normal 5 5 2" xfId="2624"/>
    <cellStyle name="Normal 5 6" xfId="2625"/>
    <cellStyle name="Normal 5 6 2" xfId="2626"/>
    <cellStyle name="Normal 5 7" xfId="2627"/>
    <cellStyle name="Normal 5 7 2" xfId="2628"/>
    <cellStyle name="Normal 5 8" xfId="2629"/>
    <cellStyle name="Normal 5 8 2" xfId="2630"/>
    <cellStyle name="Normal 5 9" xfId="2631"/>
    <cellStyle name="Normal 5 9 2" xfId="2632"/>
    <cellStyle name="Normal 5_1" xfId="2633"/>
    <cellStyle name="Normal 50" xfId="2634"/>
    <cellStyle name="Normal 51" xfId="2635"/>
    <cellStyle name="Normal 52" xfId="2636"/>
    <cellStyle name="Normal 53" xfId="2637"/>
    <cellStyle name="Normal 54" xfId="2638"/>
    <cellStyle name="Normal 55" xfId="2639"/>
    <cellStyle name="Normal 56" xfId="2640"/>
    <cellStyle name="Normal 57" xfId="2641"/>
    <cellStyle name="Normal 58" xfId="2642"/>
    <cellStyle name="Normal 59" xfId="2643"/>
    <cellStyle name="Normal 59 2" xfId="3298"/>
    <cellStyle name="Normal 6" xfId="2644"/>
    <cellStyle name="Normal 6 1" xfId="2645"/>
    <cellStyle name="Normal 6 1 2" xfId="3300"/>
    <cellStyle name="Normal 6 10" xfId="2646"/>
    <cellStyle name="Normal 6 11" xfId="2647"/>
    <cellStyle name="Normal 6 12" xfId="2648"/>
    <cellStyle name="Normal 6 12 10" xfId="2649"/>
    <cellStyle name="Normal 6 12 11" xfId="2650"/>
    <cellStyle name="Normal 6 12 12" xfId="2651"/>
    <cellStyle name="Normal 6 12 13" xfId="2652"/>
    <cellStyle name="Normal 6 12 14" xfId="2653"/>
    <cellStyle name="Normal 6 12 15" xfId="2654"/>
    <cellStyle name="Normal 6 12 16" xfId="2655"/>
    <cellStyle name="Normal 6 12 17" xfId="2656"/>
    <cellStyle name="Normal 6 12 18" xfId="2657"/>
    <cellStyle name="Normal 6 12 19" xfId="2658"/>
    <cellStyle name="Normal 6 12 2" xfId="2659"/>
    <cellStyle name="Normal 6 12 20" xfId="3301"/>
    <cellStyle name="Normal 6 12 3" xfId="2660"/>
    <cellStyle name="Normal 6 12 4" xfId="2661"/>
    <cellStyle name="Normal 6 12 5" xfId="2662"/>
    <cellStyle name="Normal 6 12 6" xfId="2663"/>
    <cellStyle name="Normal 6 12 7" xfId="2664"/>
    <cellStyle name="Normal 6 12 8" xfId="2665"/>
    <cellStyle name="Normal 6 12 9" xfId="2666"/>
    <cellStyle name="Normal 6 13" xfId="2667"/>
    <cellStyle name="Normal 6 13 10" xfId="2668"/>
    <cellStyle name="Normal 6 13 11" xfId="2669"/>
    <cellStyle name="Normal 6 13 12" xfId="2670"/>
    <cellStyle name="Normal 6 13 13" xfId="2671"/>
    <cellStyle name="Normal 6 13 14" xfId="2672"/>
    <cellStyle name="Normal 6 13 15" xfId="2673"/>
    <cellStyle name="Normal 6 13 16" xfId="2674"/>
    <cellStyle name="Normal 6 13 17" xfId="2675"/>
    <cellStyle name="Normal 6 13 18" xfId="2676"/>
    <cellStyle name="Normal 6 13 19" xfId="2677"/>
    <cellStyle name="Normal 6 13 2" xfId="2678"/>
    <cellStyle name="Normal 6 13 20" xfId="3302"/>
    <cellStyle name="Normal 6 13 3" xfId="2679"/>
    <cellStyle name="Normal 6 13 4" xfId="2680"/>
    <cellStyle name="Normal 6 13 5" xfId="2681"/>
    <cellStyle name="Normal 6 13 6" xfId="2682"/>
    <cellStyle name="Normal 6 13 7" xfId="2683"/>
    <cellStyle name="Normal 6 13 8" xfId="2684"/>
    <cellStyle name="Normal 6 13 9" xfId="2685"/>
    <cellStyle name="Normal 6 14" xfId="2686"/>
    <cellStyle name="Normal 6 15" xfId="2687"/>
    <cellStyle name="Normal 6 15 2" xfId="3303"/>
    <cellStyle name="Normal 6 16" xfId="3299"/>
    <cellStyle name="Normal 6 2" xfId="2688"/>
    <cellStyle name="Normal 6 2 10" xfId="2689"/>
    <cellStyle name="Normal 6 2 11" xfId="2690"/>
    <cellStyle name="Normal 6 2 12" xfId="2691"/>
    <cellStyle name="Normal 6 2 13" xfId="2692"/>
    <cellStyle name="Normal 6 2 14" xfId="2693"/>
    <cellStyle name="Normal 6 2 15" xfId="2694"/>
    <cellStyle name="Normal 6 2 16" xfId="2695"/>
    <cellStyle name="Normal 6 2 17" xfId="2696"/>
    <cellStyle name="Normal 6 2 18" xfId="2697"/>
    <cellStyle name="Normal 6 2 19" xfId="2698"/>
    <cellStyle name="Normal 6 2 2" xfId="2699"/>
    <cellStyle name="Normal 6 2 20" xfId="2700"/>
    <cellStyle name="Normal 6 2 20 2" xfId="3305"/>
    <cellStyle name="Normal 6 2 21" xfId="3304"/>
    <cellStyle name="Normal 6 2 3" xfId="2701"/>
    <cellStyle name="Normal 6 2 4" xfId="2702"/>
    <cellStyle name="Normal 6 2 5" xfId="2703"/>
    <cellStyle name="Normal 6 2 6" xfId="2704"/>
    <cellStyle name="Normal 6 2 7" xfId="2705"/>
    <cellStyle name="Normal 6 2 8" xfId="2706"/>
    <cellStyle name="Normal 6 2 9" xfId="2707"/>
    <cellStyle name="Normal 6 3" xfId="2708"/>
    <cellStyle name="Normal 6 4" xfId="2709"/>
    <cellStyle name="Normal 6 5" xfId="2710"/>
    <cellStyle name="Normal 6 6" xfId="2711"/>
    <cellStyle name="Normal 6 7" xfId="2712"/>
    <cellStyle name="Normal 6 8" xfId="2713"/>
    <cellStyle name="Normal 6 9" xfId="2714"/>
    <cellStyle name="Normal 6_1" xfId="2715"/>
    <cellStyle name="Normal 60" xfId="2716"/>
    <cellStyle name="Normal 60 2" xfId="3306"/>
    <cellStyle name="Normal 61" xfId="2717"/>
    <cellStyle name="Normal 61 2" xfId="3307"/>
    <cellStyle name="Normal 62" xfId="2718"/>
    <cellStyle name="Normal 62 2" xfId="3308"/>
    <cellStyle name="Normal 63" xfId="2719"/>
    <cellStyle name="Normal 63 2" xfId="3309"/>
    <cellStyle name="Normal 64" xfId="2720"/>
    <cellStyle name="Normal 64 2" xfId="3310"/>
    <cellStyle name="Normal 65" xfId="2721"/>
    <cellStyle name="Normal 65 2" xfId="3311"/>
    <cellStyle name="Normal 66" xfId="2722"/>
    <cellStyle name="Normal 66 2" xfId="3312"/>
    <cellStyle name="Normal 67" xfId="2723"/>
    <cellStyle name="Normal 67 2" xfId="3313"/>
    <cellStyle name="Normal 68" xfId="2724"/>
    <cellStyle name="Normal 68 2" xfId="3314"/>
    <cellStyle name="Normal 69" xfId="2725"/>
    <cellStyle name="Normal 69 2" xfId="3315"/>
    <cellStyle name="Normal 7" xfId="2726"/>
    <cellStyle name="Normal 7 1" xfId="2727"/>
    <cellStyle name="Normal 7 1 2" xfId="3317"/>
    <cellStyle name="Normal 7 10" xfId="2728"/>
    <cellStyle name="Normal 7 11" xfId="2729"/>
    <cellStyle name="Normal 7 12" xfId="2730"/>
    <cellStyle name="Normal 7 12 10" xfId="2731"/>
    <cellStyle name="Normal 7 12 11" xfId="2732"/>
    <cellStyle name="Normal 7 12 12" xfId="2733"/>
    <cellStyle name="Normal 7 12 13" xfId="2734"/>
    <cellStyle name="Normal 7 12 14" xfId="2735"/>
    <cellStyle name="Normal 7 12 15" xfId="2736"/>
    <cellStyle name="Normal 7 12 16" xfId="2737"/>
    <cellStyle name="Normal 7 12 17" xfId="2738"/>
    <cellStyle name="Normal 7 12 18" xfId="2739"/>
    <cellStyle name="Normal 7 12 19" xfId="2740"/>
    <cellStyle name="Normal 7 12 2" xfId="2741"/>
    <cellStyle name="Normal 7 12 20" xfId="3318"/>
    <cellStyle name="Normal 7 12 3" xfId="2742"/>
    <cellStyle name="Normal 7 12 4" xfId="2743"/>
    <cellStyle name="Normal 7 12 5" xfId="2744"/>
    <cellStyle name="Normal 7 12 6" xfId="2745"/>
    <cellStyle name="Normal 7 12 7" xfId="2746"/>
    <cellStyle name="Normal 7 12 8" xfId="2747"/>
    <cellStyle name="Normal 7 12 9" xfId="2748"/>
    <cellStyle name="Normal 7 13" xfId="2749"/>
    <cellStyle name="Normal 7 13 10" xfId="2750"/>
    <cellStyle name="Normal 7 13 11" xfId="2751"/>
    <cellStyle name="Normal 7 13 12" xfId="2752"/>
    <cellStyle name="Normal 7 13 13" xfId="2753"/>
    <cellStyle name="Normal 7 13 14" xfId="2754"/>
    <cellStyle name="Normal 7 13 15" xfId="2755"/>
    <cellStyle name="Normal 7 13 16" xfId="2756"/>
    <cellStyle name="Normal 7 13 17" xfId="2757"/>
    <cellStyle name="Normal 7 13 18" xfId="2758"/>
    <cellStyle name="Normal 7 13 19" xfId="2759"/>
    <cellStyle name="Normal 7 13 2" xfId="2760"/>
    <cellStyle name="Normal 7 13 20" xfId="3319"/>
    <cellStyle name="Normal 7 13 3" xfId="2761"/>
    <cellStyle name="Normal 7 13 4" xfId="2762"/>
    <cellStyle name="Normal 7 13 5" xfId="2763"/>
    <cellStyle name="Normal 7 13 6" xfId="2764"/>
    <cellStyle name="Normal 7 13 7" xfId="2765"/>
    <cellStyle name="Normal 7 13 8" xfId="2766"/>
    <cellStyle name="Normal 7 13 9" xfId="2767"/>
    <cellStyle name="Normal 7 14" xfId="2768"/>
    <cellStyle name="Normal 7 15" xfId="2769"/>
    <cellStyle name="Normal 7 15 2" xfId="3320"/>
    <cellStyle name="Normal 7 16" xfId="3316"/>
    <cellStyle name="Normal 7 2" xfId="2770"/>
    <cellStyle name="Normal 7 2 10" xfId="2771"/>
    <cellStyle name="Normal 7 2 11" xfId="2772"/>
    <cellStyle name="Normal 7 2 12" xfId="2773"/>
    <cellStyle name="Normal 7 2 13" xfId="2774"/>
    <cellStyle name="Normal 7 2 14" xfId="2775"/>
    <cellStyle name="Normal 7 2 15" xfId="2776"/>
    <cellStyle name="Normal 7 2 16" xfId="2777"/>
    <cellStyle name="Normal 7 2 17" xfId="2778"/>
    <cellStyle name="Normal 7 2 18" xfId="2779"/>
    <cellStyle name="Normal 7 2 19" xfId="2780"/>
    <cellStyle name="Normal 7 2 2" xfId="2781"/>
    <cellStyle name="Normal 7 2 20" xfId="2782"/>
    <cellStyle name="Normal 7 2 20 2" xfId="3322"/>
    <cellStyle name="Normal 7 2 21" xfId="3321"/>
    <cellStyle name="Normal 7 2 3" xfId="2783"/>
    <cellStyle name="Normal 7 2 4" xfId="2784"/>
    <cellStyle name="Normal 7 2 5" xfId="2785"/>
    <cellStyle name="Normal 7 2 6" xfId="2786"/>
    <cellStyle name="Normal 7 2 7" xfId="2787"/>
    <cellStyle name="Normal 7 2 8" xfId="2788"/>
    <cellStyle name="Normal 7 2 9" xfId="2789"/>
    <cellStyle name="Normal 7 3" xfId="2790"/>
    <cellStyle name="Normal 7 4" xfId="2791"/>
    <cellStyle name="Normal 7 5" xfId="2792"/>
    <cellStyle name="Normal 7 6" xfId="2793"/>
    <cellStyle name="Normal 7 7" xfId="2794"/>
    <cellStyle name="Normal 7 8" xfId="2795"/>
    <cellStyle name="Normal 7 9" xfId="2796"/>
    <cellStyle name="Normal 7_1" xfId="2797"/>
    <cellStyle name="Normal 70" xfId="2798"/>
    <cellStyle name="Normal 70 2" xfId="3323"/>
    <cellStyle name="Normal 71" xfId="2799"/>
    <cellStyle name="Normal 71 2" xfId="3324"/>
    <cellStyle name="Normal 72" xfId="2800"/>
    <cellStyle name="Normal 72 2" xfId="3325"/>
    <cellStyle name="Normal 73" xfId="2801"/>
    <cellStyle name="Normal 73 2" xfId="3326"/>
    <cellStyle name="Normal 74" xfId="2802"/>
    <cellStyle name="Normal 74 2" xfId="3327"/>
    <cellStyle name="Normal 75" xfId="2803"/>
    <cellStyle name="Normal 75 2" xfId="3328"/>
    <cellStyle name="Normal 76" xfId="2804"/>
    <cellStyle name="Normal 76 2" xfId="3329"/>
    <cellStyle name="Normal 77" xfId="2805"/>
    <cellStyle name="Normal 78" xfId="2806"/>
    <cellStyle name="Normal 79" xfId="2807"/>
    <cellStyle name="Normal 8" xfId="2808"/>
    <cellStyle name="Normal 8 1" xfId="2809"/>
    <cellStyle name="Normal 8 1 2" xfId="3331"/>
    <cellStyle name="Normal 8 10" xfId="2810"/>
    <cellStyle name="Normal 8 11" xfId="2811"/>
    <cellStyle name="Normal 8 12" xfId="2812"/>
    <cellStyle name="Normal 8 12 10" xfId="2813"/>
    <cellStyle name="Normal 8 12 11" xfId="2814"/>
    <cellStyle name="Normal 8 12 12" xfId="2815"/>
    <cellStyle name="Normal 8 12 13" xfId="2816"/>
    <cellStyle name="Normal 8 12 14" xfId="2817"/>
    <cellStyle name="Normal 8 12 15" xfId="2818"/>
    <cellStyle name="Normal 8 12 16" xfId="2819"/>
    <cellStyle name="Normal 8 12 17" xfId="2820"/>
    <cellStyle name="Normal 8 12 18" xfId="2821"/>
    <cellStyle name="Normal 8 12 19" xfId="2822"/>
    <cellStyle name="Normal 8 12 2" xfId="2823"/>
    <cellStyle name="Normal 8 12 20" xfId="3332"/>
    <cellStyle name="Normal 8 12 3" xfId="2824"/>
    <cellStyle name="Normal 8 12 4" xfId="2825"/>
    <cellStyle name="Normal 8 12 5" xfId="2826"/>
    <cellStyle name="Normal 8 12 6" xfId="2827"/>
    <cellStyle name="Normal 8 12 7" xfId="2828"/>
    <cellStyle name="Normal 8 12 8" xfId="2829"/>
    <cellStyle name="Normal 8 12 9" xfId="2830"/>
    <cellStyle name="Normal 8 13" xfId="2831"/>
    <cellStyle name="Normal 8 13 10" xfId="2832"/>
    <cellStyle name="Normal 8 13 11" xfId="2833"/>
    <cellStyle name="Normal 8 13 12" xfId="2834"/>
    <cellStyle name="Normal 8 13 13" xfId="2835"/>
    <cellStyle name="Normal 8 13 14" xfId="2836"/>
    <cellStyle name="Normal 8 13 15" xfId="2837"/>
    <cellStyle name="Normal 8 13 16" xfId="2838"/>
    <cellStyle name="Normal 8 13 17" xfId="2839"/>
    <cellStyle name="Normal 8 13 18" xfId="2840"/>
    <cellStyle name="Normal 8 13 19" xfId="2841"/>
    <cellStyle name="Normal 8 13 2" xfId="2842"/>
    <cellStyle name="Normal 8 13 20" xfId="3333"/>
    <cellStyle name="Normal 8 13 3" xfId="2843"/>
    <cellStyle name="Normal 8 13 4" xfId="2844"/>
    <cellStyle name="Normal 8 13 5" xfId="2845"/>
    <cellStyle name="Normal 8 13 6" xfId="2846"/>
    <cellStyle name="Normal 8 13 7" xfId="2847"/>
    <cellStyle name="Normal 8 13 8" xfId="2848"/>
    <cellStyle name="Normal 8 13 9" xfId="2849"/>
    <cellStyle name="Normal 8 14" xfId="2850"/>
    <cellStyle name="Normal 8 15" xfId="2851"/>
    <cellStyle name="Normal 8 15 2" xfId="3334"/>
    <cellStyle name="Normal 8 16" xfId="3330"/>
    <cellStyle name="Normal 8 2" xfId="2852"/>
    <cellStyle name="Normal 8 2 10" xfId="2853"/>
    <cellStyle name="Normal 8 2 11" xfId="2854"/>
    <cellStyle name="Normal 8 2 12" xfId="2855"/>
    <cellStyle name="Normal 8 2 13" xfId="2856"/>
    <cellStyle name="Normal 8 2 14" xfId="2857"/>
    <cellStyle name="Normal 8 2 15" xfId="2858"/>
    <cellStyle name="Normal 8 2 16" xfId="2859"/>
    <cellStyle name="Normal 8 2 17" xfId="2860"/>
    <cellStyle name="Normal 8 2 18" xfId="2861"/>
    <cellStyle name="Normal 8 2 19" xfId="2862"/>
    <cellStyle name="Normal 8 2 2" xfId="2863"/>
    <cellStyle name="Normal 8 2 20" xfId="2864"/>
    <cellStyle name="Normal 8 2 20 2" xfId="3336"/>
    <cellStyle name="Normal 8 2 21" xfId="3335"/>
    <cellStyle name="Normal 8 2 3" xfId="2865"/>
    <cellStyle name="Normal 8 2 4" xfId="2866"/>
    <cellStyle name="Normal 8 2 5" xfId="2867"/>
    <cellStyle name="Normal 8 2 6" xfId="2868"/>
    <cellStyle name="Normal 8 2 7" xfId="2869"/>
    <cellStyle name="Normal 8 2 8" xfId="2870"/>
    <cellStyle name="Normal 8 2 9" xfId="2871"/>
    <cellStyle name="Normal 8 3" xfId="2872"/>
    <cellStyle name="Normal 8 4" xfId="2873"/>
    <cellStyle name="Normal 8 5" xfId="2874"/>
    <cellStyle name="Normal 8 6" xfId="2875"/>
    <cellStyle name="Normal 8 7" xfId="2876"/>
    <cellStyle name="Normal 8 8" xfId="2877"/>
    <cellStyle name="Normal 8 9" xfId="2878"/>
    <cellStyle name="Normal 8_1" xfId="2879"/>
    <cellStyle name="Normal 80" xfId="2880"/>
    <cellStyle name="Normal 81" xfId="2881"/>
    <cellStyle name="Normal 82" xfId="2882"/>
    <cellStyle name="Normal 83" xfId="2883"/>
    <cellStyle name="Normal 84" xfId="2884"/>
    <cellStyle name="Normal 85" xfId="2885"/>
    <cellStyle name="Normal 86" xfId="2886"/>
    <cellStyle name="Normal 87" xfId="2887"/>
    <cellStyle name="Normal 87 2" xfId="3337"/>
    <cellStyle name="Normal 88" xfId="2888"/>
    <cellStyle name="Normal 89" xfId="3362"/>
    <cellStyle name="Normal 9" xfId="2889"/>
    <cellStyle name="Normal 9 1" xfId="2890"/>
    <cellStyle name="Normal 9 1 2" xfId="3339"/>
    <cellStyle name="Normal 9 2" xfId="2891"/>
    <cellStyle name="Normal 9 2 2" xfId="3340"/>
    <cellStyle name="Normal 9 3" xfId="3338"/>
    <cellStyle name="Normal 9_1" xfId="2892"/>
    <cellStyle name="Normal 90" xfId="3363"/>
    <cellStyle name="Normal_1-2" xfId="2893"/>
    <cellStyle name="Normal_1-2_1" xfId="2894"/>
    <cellStyle name="Normal_1-2_2" xfId="3117"/>
    <cellStyle name="Normal_Kopsavilkuma tāme Nr. T-0809-25-I" xfId="2895"/>
    <cellStyle name="Normal_koptame1" xfId="2896"/>
    <cellStyle name="Normal_lokalas tames forma2" xfId="2897"/>
    <cellStyle name="Normal_lokalas tames forma2 2" xfId="3116"/>
    <cellStyle name="Normal_RS_spec_vent_17.05" xfId="3361"/>
    <cellStyle name="Normal_tame" xfId="2898"/>
    <cellStyle name="Nosaukums" xfId="2899"/>
    <cellStyle name="Nosaukums 1" xfId="2900"/>
    <cellStyle name="Nosaukums 2" xfId="2901"/>
    <cellStyle name="Nosaukums 3" xfId="2902"/>
    <cellStyle name="Nosaukums_1" xfId="2903"/>
    <cellStyle name="Note 1" xfId="2904"/>
    <cellStyle name="Note 1 2" xfId="3341"/>
    <cellStyle name="Note 2" xfId="2905"/>
    <cellStyle name="Note 2 1" xfId="2906"/>
    <cellStyle name="Note 2 2" xfId="2907"/>
    <cellStyle name="Note 2 2 2" xfId="2908"/>
    <cellStyle name="Note 2 2 2 2" xfId="3342"/>
    <cellStyle name="Note 2 3" xfId="2909"/>
    <cellStyle name="Note 2 3 2" xfId="3343"/>
    <cellStyle name="Note 2 4" xfId="2910"/>
    <cellStyle name="Note 2 4 2" xfId="3344"/>
    <cellStyle name="Note 2 5" xfId="2911"/>
    <cellStyle name="Note 2 5 2" xfId="3345"/>
    <cellStyle name="Note 2_1" xfId="2912"/>
    <cellStyle name="Note 3" xfId="2913"/>
    <cellStyle name="Note 3 1" xfId="2914"/>
    <cellStyle name="Note 3 2" xfId="2915"/>
    <cellStyle name="Note 3 2 2" xfId="3346"/>
    <cellStyle name="Note 3_1" xfId="2916"/>
    <cellStyle name="Note 4" xfId="2917"/>
    <cellStyle name="Note 4 1" xfId="2918"/>
    <cellStyle name="Note 4 2" xfId="2919"/>
    <cellStyle name="Note 4 2 2" xfId="3347"/>
    <cellStyle name="Note 4_1" xfId="2920"/>
    <cellStyle name="Note 5" xfId="2921"/>
    <cellStyle name="Note 5 1" xfId="2922"/>
    <cellStyle name="Note 5_1" xfId="2923"/>
    <cellStyle name="Note 6" xfId="2924"/>
    <cellStyle name="Note 6 1" xfId="2925"/>
    <cellStyle name="Note 6_1" xfId="2926"/>
    <cellStyle name="Note 7" xfId="2927"/>
    <cellStyle name="Note 7 2" xfId="3348"/>
    <cellStyle name="Note 8" xfId="2928"/>
    <cellStyle name="Note 8 2" xfId="3349"/>
    <cellStyle name="Output 1" xfId="2929"/>
    <cellStyle name="Output 2" xfId="2930"/>
    <cellStyle name="Output 2 1" xfId="2931"/>
    <cellStyle name="Output 2 2" xfId="2932"/>
    <cellStyle name="Output 2 3" xfId="2933"/>
    <cellStyle name="Output 2 4" xfId="2934"/>
    <cellStyle name="Output 2_1" xfId="2935"/>
    <cellStyle name="Output 3" xfId="2936"/>
    <cellStyle name="Output 3 1" xfId="2937"/>
    <cellStyle name="Output 3_1" xfId="2938"/>
    <cellStyle name="Output 4" xfId="2939"/>
    <cellStyle name="Output 4 1" xfId="2940"/>
    <cellStyle name="Output 4_1" xfId="2941"/>
    <cellStyle name="Output 5" xfId="2942"/>
    <cellStyle name="Output 5 1" xfId="2943"/>
    <cellStyle name="Output 5_1" xfId="2944"/>
    <cellStyle name="Output 6" xfId="2945"/>
    <cellStyle name="Output 6 1" xfId="2946"/>
    <cellStyle name="Output 6_1" xfId="2947"/>
    <cellStyle name="Output 7" xfId="2948"/>
    <cellStyle name="Parastais_Lapa1" xfId="2949"/>
    <cellStyle name="Parasts 2" xfId="2950"/>
    <cellStyle name="Parasts 2 2" xfId="3350"/>
    <cellStyle name="Parasts 3" xfId="2951"/>
    <cellStyle name="Parasts 3 2" xfId="3351"/>
    <cellStyle name="Paskaidrojošs teksts" xfId="2952"/>
    <cellStyle name="Paskaidrojošs teksts 1" xfId="2953"/>
    <cellStyle name="Paskaidrojošs teksts 2" xfId="2954"/>
    <cellStyle name="Paskaidrojošs teksts 3" xfId="2955"/>
    <cellStyle name="Paskaidrojošs teksts_1" xfId="2956"/>
    <cellStyle name="Pārbaudes šūna" xfId="2957"/>
    <cellStyle name="Pārbaudes šūna 1" xfId="2958"/>
    <cellStyle name="Pārbaudes šūna 2" xfId="2959"/>
    <cellStyle name="Pārbaudes šūna 3" xfId="2960"/>
    <cellStyle name="Pārbaudes šūna_1" xfId="2961"/>
    <cellStyle name="Pealkiri" xfId="2962"/>
    <cellStyle name="Pealkiri 1" xfId="2963"/>
    <cellStyle name="Pealkiri 1 1" xfId="2964"/>
    <cellStyle name="Pealkiri 1 2" xfId="2965"/>
    <cellStyle name="Pealkiri 2" xfId="2966"/>
    <cellStyle name="Pealkiri 2 1" xfId="2967"/>
    <cellStyle name="Pealkiri 2 2" xfId="2968"/>
    <cellStyle name="Pealkiri 3" xfId="2969"/>
    <cellStyle name="Pealkiri 3 1" xfId="2970"/>
    <cellStyle name="Pealkiri 3 2" xfId="2971"/>
    <cellStyle name="Pealkiri 4" xfId="2972"/>
    <cellStyle name="Pealkiri 4 1" xfId="2973"/>
    <cellStyle name="Pealkiri 4 2" xfId="2974"/>
    <cellStyle name="Pealkiri 5" xfId="2975"/>
    <cellStyle name="Pealkiri 6" xfId="2976"/>
    <cellStyle name="Percent 2" xfId="2977"/>
    <cellStyle name="Percent 2 2" xfId="3352"/>
    <cellStyle name="Piezīme" xfId="2978"/>
    <cellStyle name="Piezīme 1" xfId="2979"/>
    <cellStyle name="Piezīme 1 2" xfId="3354"/>
    <cellStyle name="Piezīme 2" xfId="2980"/>
    <cellStyle name="Piezīme 2 2" xfId="3355"/>
    <cellStyle name="Piezīme 3" xfId="2981"/>
    <cellStyle name="Piezīme 4" xfId="3353"/>
    <cellStyle name="Piezīme_1" xfId="2982"/>
    <cellStyle name="Result 1" xfId="2983"/>
    <cellStyle name="Result 1 1" xfId="2984"/>
    <cellStyle name="Result2 1" xfId="2985"/>
    <cellStyle name="Result2 1 1" xfId="2986"/>
    <cellStyle name="Rõhk1" xfId="2987"/>
    <cellStyle name="Rõhk1 1" xfId="2988"/>
    <cellStyle name="Rõhk1 2" xfId="2989"/>
    <cellStyle name="Rõhk2" xfId="2990"/>
    <cellStyle name="Rõhk2 1" xfId="2991"/>
    <cellStyle name="Rõhk2 2" xfId="2992"/>
    <cellStyle name="Rõhk3" xfId="2993"/>
    <cellStyle name="Rõhk3 1" xfId="2994"/>
    <cellStyle name="Rõhk3 2" xfId="2995"/>
    <cellStyle name="Rõhk4" xfId="2996"/>
    <cellStyle name="Rõhk4 1" xfId="2997"/>
    <cellStyle name="Rõhk4 2" xfId="2998"/>
    <cellStyle name="Rõhk5" xfId="2999"/>
    <cellStyle name="Rõhk5 1" xfId="3000"/>
    <cellStyle name="Rõhk5 2" xfId="3001"/>
    <cellStyle name="Rõhk6" xfId="3002"/>
    <cellStyle name="Rõhk6 1" xfId="3003"/>
    <cellStyle name="Rõhk6 2" xfId="3004"/>
    <cellStyle name="Saistīta šūna" xfId="3005"/>
    <cellStyle name="Saistīta šūna 1" xfId="3006"/>
    <cellStyle name="Saistītā šūna" xfId="3007"/>
    <cellStyle name="Saistītā šūna 1" xfId="3008"/>
    <cellStyle name="Saistītā šūna 2" xfId="3009"/>
    <cellStyle name="Saistītā šūna 3" xfId="3010"/>
    <cellStyle name="Saistītā šūna_1" xfId="3011"/>
    <cellStyle name="Selgitav tekst" xfId="3012"/>
    <cellStyle name="Selgitav tekst 1" xfId="3013"/>
    <cellStyle name="Selgitav tekst 2" xfId="3014"/>
    <cellStyle name="Sisestus" xfId="3015"/>
    <cellStyle name="Sisestus 1" xfId="3016"/>
    <cellStyle name="Sisestus 2" xfId="3017"/>
    <cellStyle name="Slikts" xfId="3018"/>
    <cellStyle name="Slikts 1" xfId="3019"/>
    <cellStyle name="Slikts 2" xfId="3020"/>
    <cellStyle name="Slikts 3" xfId="3021"/>
    <cellStyle name="Slikts_1" xfId="3022"/>
    <cellStyle name="Standard_Sonderpreisliste 2002-2" xfId="3023"/>
    <cellStyle name="Stils 1" xfId="3024"/>
    <cellStyle name="Stils 1 1" xfId="3025"/>
    <cellStyle name="Stils 1 1 2" xfId="3357"/>
    <cellStyle name="Stils 1 2" xfId="3026"/>
    <cellStyle name="Stils 1 2 1" xfId="3027"/>
    <cellStyle name="Stils 1 3" xfId="3028"/>
    <cellStyle name="Stils 1 3 2" xfId="3358"/>
    <cellStyle name="Stils 1 4" xfId="3029"/>
    <cellStyle name="Stils 1 5" xfId="3356"/>
    <cellStyle name="Stils 1_1" xfId="3030"/>
    <cellStyle name="Style 1" xfId="3031"/>
    <cellStyle name="Style 1 1" xfId="3032"/>
    <cellStyle name="Style 1 2" xfId="3033"/>
    <cellStyle name="Style 1 2 1" xfId="3034"/>
    <cellStyle name="Style 1 2 1 2" xfId="3360"/>
    <cellStyle name="Style 1 2 2" xfId="3035"/>
    <cellStyle name="Style 1 2 3" xfId="3359"/>
    <cellStyle name="Style 1 2_1" xfId="3036"/>
    <cellStyle name="Style 1 3" xfId="3037"/>
    <cellStyle name="Style 1_1" xfId="3038"/>
    <cellStyle name="Title 1" xfId="3039"/>
    <cellStyle name="Title 2" xfId="3040"/>
    <cellStyle name="Title 2 1" xfId="3041"/>
    <cellStyle name="Title 2 2" xfId="3042"/>
    <cellStyle name="Title 2 3" xfId="3043"/>
    <cellStyle name="Title 2 4" xfId="3044"/>
    <cellStyle name="Title 3" xfId="3045"/>
    <cellStyle name="Title 3 1" xfId="3046"/>
    <cellStyle name="Title 4" xfId="3047"/>
    <cellStyle name="Title 4 1" xfId="3048"/>
    <cellStyle name="Title 5" xfId="3049"/>
    <cellStyle name="Title 5 1" xfId="3050"/>
    <cellStyle name="Title 6" xfId="3051"/>
    <cellStyle name="Title 6 1" xfId="3052"/>
    <cellStyle name="Title 7" xfId="3053"/>
    <cellStyle name="Total 1" xfId="3054"/>
    <cellStyle name="Total 2" xfId="3055"/>
    <cellStyle name="Total 2 1" xfId="3056"/>
    <cellStyle name="Total 2 2" xfId="3057"/>
    <cellStyle name="Total 2 3" xfId="3058"/>
    <cellStyle name="Total 2 4" xfId="3059"/>
    <cellStyle name="Total 2_1" xfId="3060"/>
    <cellStyle name="Total 3" xfId="3061"/>
    <cellStyle name="Total 3 1" xfId="3062"/>
    <cellStyle name="Total 3_1" xfId="3063"/>
    <cellStyle name="Total 4" xfId="3064"/>
    <cellStyle name="Total 4 1" xfId="3065"/>
    <cellStyle name="Total 4_1" xfId="3066"/>
    <cellStyle name="Total 5" xfId="3067"/>
    <cellStyle name="Total 5 1" xfId="3068"/>
    <cellStyle name="Total 5_1" xfId="3069"/>
    <cellStyle name="Total 6" xfId="3070"/>
    <cellStyle name="Total 6 1" xfId="3071"/>
    <cellStyle name="Total 6_1" xfId="3072"/>
    <cellStyle name="Total 7" xfId="3073"/>
    <cellStyle name="Väljund" xfId="3074"/>
    <cellStyle name="Väljund 1" xfId="3075"/>
    <cellStyle name="Väljund 2" xfId="3076"/>
    <cellStyle name="Väljund_1" xfId="3077"/>
    <cellStyle name="Virsraksts 1" xfId="3078"/>
    <cellStyle name="Virsraksts 1 1" xfId="3079"/>
    <cellStyle name="Virsraksts 1 2" xfId="3080"/>
    <cellStyle name="Virsraksts 1 3" xfId="3081"/>
    <cellStyle name="Virsraksts 1_1" xfId="3082"/>
    <cellStyle name="Virsraksts 2" xfId="3083"/>
    <cellStyle name="Virsraksts 2 1" xfId="3084"/>
    <cellStyle name="Virsraksts 2 2" xfId="3085"/>
    <cellStyle name="Virsraksts 2 3" xfId="3086"/>
    <cellStyle name="Virsraksts 2_1" xfId="3087"/>
    <cellStyle name="Virsraksts 3" xfId="3088"/>
    <cellStyle name="Virsraksts 3 1" xfId="3089"/>
    <cellStyle name="Virsraksts 3 2" xfId="3090"/>
    <cellStyle name="Virsraksts 3 3" xfId="3091"/>
    <cellStyle name="Virsraksts 3_1" xfId="3092"/>
    <cellStyle name="Virsraksts 4" xfId="3093"/>
    <cellStyle name="Virsraksts 4 1" xfId="3094"/>
    <cellStyle name="Virsraksts 4 2" xfId="3095"/>
    <cellStyle name="Virsraksts 4 3" xfId="3096"/>
    <cellStyle name="Virsraksts 4_1" xfId="3097"/>
    <cellStyle name="Warning Text 1" xfId="3098"/>
    <cellStyle name="Warning Text 2" xfId="3099"/>
    <cellStyle name="Warning Text 2 1" xfId="3100"/>
    <cellStyle name="Warning Text 2 2" xfId="3101"/>
    <cellStyle name="Warning Text 2 3" xfId="3102"/>
    <cellStyle name="Warning Text 2 4" xfId="3103"/>
    <cellStyle name="Warning Text 3" xfId="3104"/>
    <cellStyle name="Warning Text 3 1" xfId="3105"/>
    <cellStyle name="Warning Text 4" xfId="3106"/>
    <cellStyle name="Warning Text 4 1" xfId="3107"/>
    <cellStyle name="Warning Text 5" xfId="3108"/>
    <cellStyle name="Warning Text 5 1" xfId="3109"/>
    <cellStyle name="Warning Text 6" xfId="3110"/>
    <cellStyle name="Warning Text 6 1" xfId="3111"/>
    <cellStyle name="Warning Text 7" xfId="3112"/>
    <cellStyle name="Обычный 2" xfId="3113"/>
    <cellStyle name="Обычный 2 1" xfId="31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IE5/UQOQ2QU0/Aluksne%20saulite%20sadali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_koptame"/>
      <sheetName val="Kopsavilkums"/>
      <sheetName val="1-1"/>
      <sheetName val="1-2"/>
      <sheetName val="1-3"/>
      <sheetName val="1-4"/>
      <sheetName val="1-5"/>
      <sheetName val="1-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4"/>
  <sheetViews>
    <sheetView tabSelected="1" view="pageBreakPreview" zoomScaleSheetLayoutView="100" workbookViewId="0">
      <selection activeCell="G19" sqref="G19"/>
    </sheetView>
  </sheetViews>
  <sheetFormatPr defaultColWidth="9.140625" defaultRowHeight="12.75"/>
  <cols>
    <col min="1" max="1" width="13.42578125" style="36" customWidth="1"/>
    <col min="2" max="2" width="34.28515625" style="36" customWidth="1"/>
    <col min="3" max="3" width="23.5703125" style="38" customWidth="1"/>
    <col min="4" max="16384" width="9.140625" style="36"/>
  </cols>
  <sheetData>
    <row r="3" spans="1:4">
      <c r="C3" s="37" t="s">
        <v>10</v>
      </c>
    </row>
    <row r="4" spans="1:4">
      <c r="B4" s="56"/>
      <c r="C4" s="65"/>
    </row>
    <row r="5" spans="1:4">
      <c r="B5" s="67" t="s">
        <v>19</v>
      </c>
      <c r="C5" s="36"/>
    </row>
    <row r="6" spans="1:4">
      <c r="C6" s="38" t="s">
        <v>20</v>
      </c>
    </row>
    <row r="8" spans="1:4">
      <c r="C8" s="40" t="s">
        <v>11</v>
      </c>
    </row>
    <row r="10" spans="1:4">
      <c r="B10" s="50" t="s">
        <v>29</v>
      </c>
      <c r="C10" s="61"/>
    </row>
    <row r="11" spans="1:4" ht="13.5" thickBot="1">
      <c r="B11" s="66"/>
      <c r="C11" s="41"/>
    </row>
    <row r="12" spans="1:4" ht="30.75" customHeight="1" thickBot="1">
      <c r="A12" s="70" t="s">
        <v>22</v>
      </c>
      <c r="B12" s="350" t="s">
        <v>216</v>
      </c>
      <c r="C12" s="350"/>
    </row>
    <row r="13" spans="1:4" ht="13.5" thickBot="1">
      <c r="A13" s="43" t="s">
        <v>30</v>
      </c>
      <c r="B13" s="11" t="s">
        <v>215</v>
      </c>
      <c r="C13" s="42"/>
    </row>
    <row r="15" spans="1:4">
      <c r="C15" s="40"/>
      <c r="D15" s="1"/>
    </row>
    <row r="16" spans="1:4">
      <c r="C16" s="41"/>
      <c r="D16" s="1"/>
    </row>
    <row r="17" spans="1:3">
      <c r="A17" s="44" t="s">
        <v>12</v>
      </c>
      <c r="B17" s="62" t="s">
        <v>13</v>
      </c>
      <c r="C17" s="45" t="s">
        <v>124</v>
      </c>
    </row>
    <row r="18" spans="1:3" ht="24.75" customHeight="1">
      <c r="A18" s="44">
        <v>1</v>
      </c>
      <c r="B18" s="63" t="s">
        <v>150</v>
      </c>
      <c r="C18" s="46">
        <f>Kopsavilkums!D25</f>
        <v>0</v>
      </c>
    </row>
    <row r="19" spans="1:3">
      <c r="A19" s="47"/>
      <c r="B19" s="64" t="s">
        <v>14</v>
      </c>
      <c r="C19" s="48">
        <f>C18</f>
        <v>0</v>
      </c>
    </row>
    <row r="20" spans="1:3" ht="18.75" customHeight="1">
      <c r="A20" s="57"/>
      <c r="B20" s="58"/>
      <c r="C20" s="52"/>
    </row>
    <row r="21" spans="1:3">
      <c r="A21" s="348" t="s">
        <v>15</v>
      </c>
      <c r="B21" s="349"/>
      <c r="C21" s="49">
        <f>ROUND(C19*21%,2)</f>
        <v>0</v>
      </c>
    </row>
    <row r="22" spans="1:3">
      <c r="A22" s="348" t="s">
        <v>16</v>
      </c>
      <c r="B22" s="349"/>
      <c r="C22" s="49">
        <f>C19+C21</f>
        <v>0</v>
      </c>
    </row>
    <row r="23" spans="1:3">
      <c r="A23" s="50"/>
      <c r="B23" s="51"/>
      <c r="C23" s="52"/>
    </row>
    <row r="24" spans="1:3">
      <c r="A24" s="50"/>
      <c r="B24" s="51"/>
      <c r="C24" s="52"/>
    </row>
    <row r="25" spans="1:3">
      <c r="A25" s="55" t="s">
        <v>17</v>
      </c>
      <c r="B25" s="68"/>
      <c r="C25" s="117"/>
    </row>
    <row r="26" spans="1:3" ht="5.25" customHeight="1">
      <c r="A26" s="55"/>
      <c r="B26" s="51"/>
      <c r="C26" s="117"/>
    </row>
    <row r="27" spans="1:3">
      <c r="A27" s="55"/>
      <c r="B27" s="118"/>
      <c r="C27" s="117"/>
    </row>
    <row r="28" spans="1:3" s="39" customFormat="1">
      <c r="A28" s="53"/>
      <c r="B28" s="53"/>
      <c r="C28" s="202"/>
    </row>
    <row r="29" spans="1:3" s="39" customFormat="1">
      <c r="A29" s="55" t="s">
        <v>18</v>
      </c>
      <c r="B29" s="69"/>
      <c r="C29" s="54"/>
    </row>
    <row r="30" spans="1:3" s="39" customFormat="1" ht="5.25" customHeight="1">
      <c r="A30" s="55"/>
      <c r="B30" s="119"/>
      <c r="C30" s="54"/>
    </row>
    <row r="31" spans="1:3" s="39" customFormat="1">
      <c r="A31" s="55"/>
      <c r="B31" s="53"/>
      <c r="C31" s="54"/>
    </row>
    <row r="32" spans="1:3">
      <c r="A32" s="53"/>
      <c r="B32" s="53"/>
      <c r="C32" s="53"/>
    </row>
    <row r="33" spans="1:3">
      <c r="A33" s="53"/>
      <c r="B33" s="53"/>
      <c r="C33" s="53"/>
    </row>
    <row r="34" spans="1:3">
      <c r="A34" s="53"/>
      <c r="B34" s="53"/>
      <c r="C34" s="53"/>
    </row>
  </sheetData>
  <mergeCells count="3">
    <mergeCell ref="A21:B21"/>
    <mergeCell ref="A22:B22"/>
    <mergeCell ref="B12:C12"/>
  </mergeCells>
  <phoneticPr fontId="2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B31"/>
  <sheetViews>
    <sheetView zoomScaleNormal="100" zoomScaleSheetLayoutView="100" workbookViewId="0">
      <selection activeCell="F37" sqref="F37"/>
    </sheetView>
  </sheetViews>
  <sheetFormatPr defaultColWidth="11.5703125" defaultRowHeight="12.75"/>
  <cols>
    <col min="1" max="1" width="6.42578125" style="22" customWidth="1"/>
    <col min="2" max="2" width="8" style="23" customWidth="1"/>
    <col min="3" max="3" width="39.85546875" style="22" customWidth="1"/>
    <col min="4" max="4" width="10.140625" style="23" customWidth="1"/>
    <col min="5" max="5" width="10.140625" style="308" customWidth="1"/>
    <col min="6" max="16" width="11.5703125" style="23" customWidth="1"/>
    <col min="17" max="18" width="11.5703125" style="330"/>
    <col min="19" max="16384" width="11.5703125" style="22"/>
  </cols>
  <sheetData>
    <row r="1" spans="1:54" s="1" customFormat="1">
      <c r="B1" s="5"/>
      <c r="D1" s="5"/>
      <c r="E1" s="29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328"/>
      <c r="R1" s="328"/>
    </row>
    <row r="2" spans="1:54" s="1" customFormat="1" ht="12.75" customHeight="1">
      <c r="B2" s="59"/>
      <c r="C2" s="59"/>
      <c r="D2" s="59"/>
      <c r="E2" s="295"/>
      <c r="F2" s="59"/>
      <c r="G2" s="60" t="s">
        <v>208</v>
      </c>
      <c r="H2" s="59"/>
      <c r="I2" s="59"/>
      <c r="J2" s="59"/>
      <c r="K2" s="59"/>
      <c r="L2" s="59"/>
      <c r="M2" s="59"/>
      <c r="N2" s="59"/>
      <c r="O2" s="59"/>
      <c r="P2" s="59"/>
      <c r="Q2" s="328"/>
      <c r="R2" s="328"/>
    </row>
    <row r="3" spans="1:54" s="1" customFormat="1" ht="12.75" customHeight="1">
      <c r="B3" s="7"/>
      <c r="C3" s="7"/>
      <c r="D3" s="7"/>
      <c r="E3" s="296"/>
      <c r="F3" s="7"/>
      <c r="G3" s="6" t="s">
        <v>52</v>
      </c>
      <c r="H3" s="7"/>
      <c r="I3" s="7"/>
      <c r="J3" s="7"/>
      <c r="K3" s="7"/>
      <c r="L3" s="7"/>
      <c r="M3" s="7"/>
      <c r="N3" s="7"/>
      <c r="O3" s="7"/>
      <c r="P3" s="7"/>
      <c r="Q3" s="328"/>
      <c r="R3" s="328"/>
    </row>
    <row r="4" spans="1:54" s="1" customFormat="1">
      <c r="D4" s="2"/>
      <c r="E4" s="297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328"/>
      <c r="R4" s="328"/>
    </row>
    <row r="5" spans="1:54" s="1" customFormat="1" ht="26.25" customHeight="1" thickBot="1">
      <c r="A5" s="382" t="s">
        <v>22</v>
      </c>
      <c r="B5" s="382"/>
      <c r="C5" s="393" t="str">
        <f>'5'!C5:D5</f>
        <v>Daudzdzīvokļu dzīvojamās mājas fasādes vienkāršotā atjaunošana, 
kad. Nr. 3260 013 0265</v>
      </c>
      <c r="D5" s="393"/>
      <c r="E5" s="298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329"/>
      <c r="R5" s="329"/>
      <c r="S5" s="34"/>
      <c r="T5" s="34"/>
      <c r="U5" s="34"/>
    </row>
    <row r="6" spans="1:54" s="1" customFormat="1" ht="27" customHeight="1" thickBot="1">
      <c r="A6" s="383" t="s">
        <v>23</v>
      </c>
      <c r="B6" s="383"/>
      <c r="C6" s="393" t="str">
        <f>'5'!C6:D6</f>
        <v>Daudzdzīvokļu dzīvojamās mājas fasādes vienkāršotā atjaunošana</v>
      </c>
      <c r="D6" s="393"/>
      <c r="E6" s="299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329"/>
      <c r="R6" s="329"/>
      <c r="S6" s="34"/>
      <c r="T6" s="34"/>
      <c r="U6" s="34"/>
    </row>
    <row r="7" spans="1:54" s="1" customFormat="1" ht="13.5" customHeight="1" thickBot="1">
      <c r="A7" s="383" t="s">
        <v>24</v>
      </c>
      <c r="B7" s="383"/>
      <c r="C7" s="393" t="str">
        <f>'5'!C7:D7</f>
        <v>Blaumaņa  iela 6 , Koknese, LV-5113</v>
      </c>
      <c r="D7" s="393"/>
      <c r="E7" s="30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329"/>
      <c r="R7" s="329"/>
      <c r="S7" s="34"/>
      <c r="T7" s="34"/>
      <c r="U7" s="34"/>
    </row>
    <row r="8" spans="1:54" s="1" customFormat="1" ht="13.5" customHeight="1" thickBot="1">
      <c r="A8" s="383" t="s">
        <v>25</v>
      </c>
      <c r="B8" s="383"/>
      <c r="C8" s="14"/>
      <c r="D8" s="13"/>
      <c r="E8" s="300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329"/>
      <c r="R8" s="329"/>
      <c r="S8" s="34"/>
      <c r="T8" s="34"/>
      <c r="U8" s="34"/>
    </row>
    <row r="9" spans="1:54" s="1" customFormat="1" ht="12.75" customHeight="1">
      <c r="A9" s="384" t="s">
        <v>346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29"/>
      <c r="R9" s="329"/>
      <c r="S9" s="34"/>
      <c r="T9" s="34"/>
      <c r="U9" s="34"/>
    </row>
    <row r="10" spans="1:54" s="1" customFormat="1">
      <c r="A10" s="137"/>
      <c r="B10" s="137"/>
      <c r="C10" s="10"/>
      <c r="D10" s="10"/>
      <c r="E10" s="301"/>
      <c r="F10" s="15"/>
      <c r="G10" s="137"/>
      <c r="H10" s="137"/>
      <c r="I10" s="137"/>
      <c r="J10" s="137"/>
      <c r="K10" s="10"/>
      <c r="L10" s="10"/>
      <c r="M10" s="25" t="s">
        <v>31</v>
      </c>
      <c r="N10" s="16">
        <f>P26</f>
        <v>0</v>
      </c>
      <c r="O10" s="10" t="s">
        <v>129</v>
      </c>
      <c r="P10" s="137"/>
      <c r="Q10" s="329"/>
      <c r="R10" s="329"/>
      <c r="S10" s="34"/>
      <c r="T10" s="34"/>
      <c r="U10" s="34"/>
    </row>
    <row r="11" spans="1:54" s="1" customFormat="1" ht="16.5">
      <c r="A11" s="15"/>
      <c r="B11" s="15"/>
      <c r="C11" s="35"/>
      <c r="D11" s="35"/>
      <c r="E11" s="309"/>
      <c r="F11" s="10"/>
      <c r="G11" s="15"/>
      <c r="H11" s="15"/>
      <c r="I11" s="15"/>
      <c r="J11" s="15"/>
      <c r="K11" s="35"/>
      <c r="L11" s="35"/>
      <c r="M11" s="82" t="str">
        <f ca="1">"Tāme sastādīta "&amp;TEXT(TODAY(),"yyyy.mm.dd")</f>
        <v>Tāme sastādīta 2018.03.26</v>
      </c>
      <c r="N11" s="17"/>
      <c r="O11" s="35"/>
      <c r="P11" s="15"/>
      <c r="Q11" s="329"/>
      <c r="R11" s="329"/>
      <c r="S11" s="34"/>
      <c r="T11" s="34"/>
      <c r="U11" s="34"/>
    </row>
    <row r="12" spans="1:54" s="1" customFormat="1" ht="13.5" thickBot="1">
      <c r="A12" s="15"/>
      <c r="B12" s="15"/>
      <c r="C12" s="15"/>
      <c r="D12" s="15"/>
      <c r="E12" s="302"/>
      <c r="F12" s="15"/>
      <c r="G12" s="15"/>
      <c r="H12" s="15"/>
      <c r="I12" s="15"/>
      <c r="J12" s="15"/>
      <c r="K12" s="15"/>
      <c r="L12" s="15"/>
      <c r="M12" s="18"/>
      <c r="N12" s="15"/>
      <c r="O12" s="15"/>
      <c r="P12" s="15"/>
      <c r="Q12" s="329"/>
      <c r="R12" s="329"/>
      <c r="S12" s="34"/>
      <c r="T12" s="34"/>
      <c r="U12" s="34"/>
    </row>
    <row r="13" spans="1:54" s="1" customFormat="1" ht="13.15" customHeight="1" thickBot="1">
      <c r="A13" s="385" t="s">
        <v>26</v>
      </c>
      <c r="B13" s="387" t="s">
        <v>0</v>
      </c>
      <c r="C13" s="387" t="s">
        <v>21</v>
      </c>
      <c r="D13" s="389" t="s">
        <v>1</v>
      </c>
      <c r="E13" s="391" t="s">
        <v>2</v>
      </c>
      <c r="F13" s="377" t="s">
        <v>7</v>
      </c>
      <c r="G13" s="378"/>
      <c r="H13" s="378"/>
      <c r="I13" s="378"/>
      <c r="J13" s="378"/>
      <c r="K13" s="379"/>
      <c r="L13" s="380" t="s">
        <v>8</v>
      </c>
      <c r="M13" s="380"/>
      <c r="N13" s="380"/>
      <c r="O13" s="380"/>
      <c r="P13" s="381"/>
      <c r="Q13" s="329"/>
      <c r="R13" s="329"/>
      <c r="S13" s="34"/>
      <c r="T13" s="34"/>
      <c r="U13" s="34"/>
    </row>
    <row r="14" spans="1:54" s="7" customFormat="1" ht="39" thickBot="1">
      <c r="A14" s="386"/>
      <c r="B14" s="388"/>
      <c r="C14" s="388"/>
      <c r="D14" s="390"/>
      <c r="E14" s="392"/>
      <c r="F14" s="138" t="s">
        <v>27</v>
      </c>
      <c r="G14" s="139" t="s">
        <v>130</v>
      </c>
      <c r="H14" s="139" t="s">
        <v>131</v>
      </c>
      <c r="I14" s="139" t="s">
        <v>266</v>
      </c>
      <c r="J14" s="20" t="s">
        <v>132</v>
      </c>
      <c r="K14" s="21" t="s">
        <v>133</v>
      </c>
      <c r="L14" s="141" t="s">
        <v>28</v>
      </c>
      <c r="M14" s="139" t="s">
        <v>131</v>
      </c>
      <c r="N14" s="139" t="s">
        <v>266</v>
      </c>
      <c r="O14" s="140" t="s">
        <v>132</v>
      </c>
      <c r="P14" s="21" t="s">
        <v>134</v>
      </c>
      <c r="Q14" s="329"/>
      <c r="R14" s="329"/>
      <c r="S14" s="34"/>
      <c r="T14" s="34"/>
      <c r="U14" s="34"/>
    </row>
    <row r="15" spans="1:54" s="7" customFormat="1" ht="13.5" thickBot="1">
      <c r="A15" s="21">
        <v>1</v>
      </c>
      <c r="B15" s="142">
        <v>2</v>
      </c>
      <c r="C15" s="142">
        <v>3</v>
      </c>
      <c r="D15" s="135">
        <v>4</v>
      </c>
      <c r="E15" s="313">
        <v>5</v>
      </c>
      <c r="F15" s="122">
        <v>6</v>
      </c>
      <c r="G15" s="31">
        <v>7</v>
      </c>
      <c r="H15" s="31">
        <v>8</v>
      </c>
      <c r="I15" s="31">
        <v>9</v>
      </c>
      <c r="J15" s="32">
        <v>10</v>
      </c>
      <c r="K15" s="142">
        <v>11</v>
      </c>
      <c r="L15" s="30">
        <v>12</v>
      </c>
      <c r="M15" s="31">
        <v>13</v>
      </c>
      <c r="N15" s="31">
        <v>14</v>
      </c>
      <c r="O15" s="32">
        <v>15</v>
      </c>
      <c r="P15" s="142">
        <v>16</v>
      </c>
      <c r="Q15" s="329"/>
      <c r="R15" s="329"/>
      <c r="S15" s="34"/>
      <c r="T15" s="34"/>
      <c r="U15" s="34"/>
    </row>
    <row r="16" spans="1:54" s="113" customFormat="1">
      <c r="A16" s="261">
        <v>1</v>
      </c>
      <c r="B16" s="153"/>
      <c r="C16" s="156" t="s">
        <v>52</v>
      </c>
      <c r="D16" s="153"/>
      <c r="E16" s="314"/>
      <c r="F16" s="124"/>
      <c r="G16" s="111"/>
      <c r="H16" s="112"/>
      <c r="I16" s="110"/>
      <c r="J16" s="149"/>
      <c r="K16" s="152"/>
      <c r="L16" s="125"/>
      <c r="M16" s="112"/>
      <c r="N16" s="112"/>
      <c r="O16" s="116"/>
      <c r="P16" s="152"/>
      <c r="Q16" s="293"/>
      <c r="R16" s="293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</row>
    <row r="17" spans="1:30" s="114" customFormat="1" ht="25.5">
      <c r="A17" s="146" t="s">
        <v>62</v>
      </c>
      <c r="B17" s="144"/>
      <c r="C17" s="150" t="s">
        <v>307</v>
      </c>
      <c r="D17" s="145" t="s">
        <v>48</v>
      </c>
      <c r="E17" s="315"/>
      <c r="F17" s="123"/>
      <c r="G17" s="24"/>
      <c r="H17" s="188"/>
      <c r="I17" s="189"/>
      <c r="J17" s="193"/>
      <c r="K17" s="194"/>
      <c r="L17" s="191"/>
      <c r="M17" s="188"/>
      <c r="N17" s="188"/>
      <c r="O17" s="190"/>
      <c r="P17" s="290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</row>
    <row r="18" spans="1:30" s="114" customFormat="1">
      <c r="A18" s="146" t="s">
        <v>63</v>
      </c>
      <c r="B18" s="144"/>
      <c r="C18" s="150" t="s">
        <v>122</v>
      </c>
      <c r="D18" s="145" t="s">
        <v>48</v>
      </c>
      <c r="E18" s="315"/>
      <c r="F18" s="123"/>
      <c r="G18" s="24"/>
      <c r="H18" s="188"/>
      <c r="I18" s="189"/>
      <c r="J18" s="193"/>
      <c r="K18" s="194"/>
      <c r="L18" s="191"/>
      <c r="M18" s="188"/>
      <c r="N18" s="188"/>
      <c r="O18" s="190"/>
      <c r="P18" s="290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</row>
    <row r="19" spans="1:30" s="114" customFormat="1">
      <c r="A19" s="146" t="s">
        <v>64</v>
      </c>
      <c r="B19" s="144"/>
      <c r="C19" s="150" t="s">
        <v>90</v>
      </c>
      <c r="D19" s="145" t="s">
        <v>48</v>
      </c>
      <c r="E19" s="315"/>
      <c r="F19" s="123"/>
      <c r="G19" s="24"/>
      <c r="H19" s="188"/>
      <c r="I19" s="189"/>
      <c r="J19" s="193"/>
      <c r="K19" s="194"/>
      <c r="L19" s="191"/>
      <c r="M19" s="188"/>
      <c r="N19" s="188"/>
      <c r="O19" s="190"/>
      <c r="P19" s="290"/>
      <c r="Q19" s="405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</row>
    <row r="20" spans="1:30" s="114" customFormat="1">
      <c r="A20" s="146" t="s">
        <v>65</v>
      </c>
      <c r="B20" s="144"/>
      <c r="C20" s="150" t="s">
        <v>91</v>
      </c>
      <c r="D20" s="145" t="s">
        <v>5</v>
      </c>
      <c r="E20" s="315">
        <v>160</v>
      </c>
      <c r="F20" s="123"/>
      <c r="G20" s="24"/>
      <c r="H20" s="188"/>
      <c r="I20" s="189"/>
      <c r="J20" s="193"/>
      <c r="K20" s="194"/>
      <c r="L20" s="191"/>
      <c r="M20" s="188"/>
      <c r="N20" s="188"/>
      <c r="O20" s="190"/>
      <c r="P20" s="290"/>
      <c r="Q20" s="405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</row>
    <row r="21" spans="1:30" s="114" customFormat="1">
      <c r="A21" s="146" t="s">
        <v>66</v>
      </c>
      <c r="B21" s="144"/>
      <c r="C21" s="150" t="s">
        <v>92</v>
      </c>
      <c r="D21" s="145" t="s">
        <v>48</v>
      </c>
      <c r="E21" s="315"/>
      <c r="F21" s="123"/>
      <c r="G21" s="24"/>
      <c r="H21" s="188"/>
      <c r="I21" s="189"/>
      <c r="J21" s="193"/>
      <c r="K21" s="194"/>
      <c r="L21" s="191"/>
      <c r="M21" s="188"/>
      <c r="N21" s="188"/>
      <c r="O21" s="190"/>
      <c r="P21" s="290"/>
      <c r="Q21" s="405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</row>
    <row r="22" spans="1:30" s="114" customFormat="1">
      <c r="A22" s="146" t="s">
        <v>67</v>
      </c>
      <c r="B22" s="144"/>
      <c r="C22" s="150" t="s">
        <v>93</v>
      </c>
      <c r="D22" s="145" t="s">
        <v>48</v>
      </c>
      <c r="E22" s="315"/>
      <c r="F22" s="123"/>
      <c r="G22" s="24"/>
      <c r="H22" s="188"/>
      <c r="I22" s="189"/>
      <c r="J22" s="193"/>
      <c r="K22" s="194"/>
      <c r="L22" s="191"/>
      <c r="M22" s="188"/>
      <c r="N22" s="188"/>
      <c r="O22" s="190"/>
      <c r="P22" s="290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</row>
    <row r="23" spans="1:30" s="114" customFormat="1">
      <c r="A23" s="146" t="s">
        <v>88</v>
      </c>
      <c r="B23" s="144"/>
      <c r="C23" s="150" t="s">
        <v>184</v>
      </c>
      <c r="D23" s="145" t="s">
        <v>96</v>
      </c>
      <c r="E23" s="315">
        <v>1</v>
      </c>
      <c r="F23" s="123"/>
      <c r="G23" s="24"/>
      <c r="H23" s="188"/>
      <c r="I23" s="189"/>
      <c r="J23" s="193"/>
      <c r="K23" s="194"/>
      <c r="L23" s="191"/>
      <c r="M23" s="188"/>
      <c r="N23" s="188"/>
      <c r="O23" s="190"/>
      <c r="P23" s="290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</row>
    <row r="24" spans="1:30" s="114" customFormat="1">
      <c r="A24" s="146" t="s">
        <v>89</v>
      </c>
      <c r="B24" s="144"/>
      <c r="C24" s="150" t="s">
        <v>94</v>
      </c>
      <c r="D24" s="145" t="s">
        <v>48</v>
      </c>
      <c r="E24" s="315"/>
      <c r="F24" s="123"/>
      <c r="G24" s="24"/>
      <c r="H24" s="188"/>
      <c r="I24" s="189"/>
      <c r="J24" s="193"/>
      <c r="K24" s="194"/>
      <c r="L24" s="191"/>
      <c r="M24" s="188"/>
      <c r="N24" s="188"/>
      <c r="O24" s="190"/>
      <c r="P24" s="290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</row>
    <row r="25" spans="1:30" s="114" customFormat="1" ht="13.5" thickBot="1">
      <c r="A25" s="262" t="s">
        <v>200</v>
      </c>
      <c r="B25" s="263"/>
      <c r="C25" s="264" t="s">
        <v>95</v>
      </c>
      <c r="D25" s="220" t="s">
        <v>48</v>
      </c>
      <c r="E25" s="316"/>
      <c r="F25" s="123"/>
      <c r="G25" s="24"/>
      <c r="H25" s="188"/>
      <c r="I25" s="189"/>
      <c r="J25" s="193"/>
      <c r="K25" s="194"/>
      <c r="L25" s="256"/>
      <c r="M25" s="225"/>
      <c r="N25" s="225"/>
      <c r="O25" s="257"/>
      <c r="P25" s="291">
        <f t="shared" ref="P25" si="0">SUM(M25:O25)</f>
        <v>0</v>
      </c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</row>
    <row r="26" spans="1:30" s="187" customFormat="1">
      <c r="A26" s="250"/>
      <c r="B26" s="251"/>
      <c r="C26" s="394" t="s">
        <v>199</v>
      </c>
      <c r="D26" s="395"/>
      <c r="E26" s="395"/>
      <c r="F26" s="395"/>
      <c r="G26" s="395"/>
      <c r="H26" s="395"/>
      <c r="I26" s="395"/>
      <c r="J26" s="395"/>
      <c r="K26" s="396"/>
      <c r="L26" s="252">
        <f>SUM(L17:L25)</f>
        <v>0</v>
      </c>
      <c r="M26" s="252">
        <f>SUM(M17:M25)</f>
        <v>0</v>
      </c>
      <c r="N26" s="252">
        <f>SUM(N17:N25)</f>
        <v>0</v>
      </c>
      <c r="O26" s="252">
        <f>SUM(O17:O25)</f>
        <v>0</v>
      </c>
      <c r="P26" s="253">
        <f>SUM(M26:O26)</f>
        <v>0</v>
      </c>
      <c r="Q26" s="328"/>
      <c r="R26" s="328"/>
    </row>
    <row r="29" spans="1:30" s="1" customFormat="1" ht="16.5">
      <c r="A29" s="104" t="s">
        <v>41</v>
      </c>
      <c r="B29" s="104"/>
      <c r="C29" s="351"/>
      <c r="D29" s="351"/>
      <c r="E29" s="351"/>
      <c r="F29" s="5"/>
      <c r="G29" s="104" t="s">
        <v>42</v>
      </c>
      <c r="H29" s="104"/>
      <c r="I29" s="351"/>
      <c r="J29" s="351"/>
      <c r="K29" s="351"/>
      <c r="L29" s="5"/>
      <c r="M29" s="5"/>
      <c r="N29" s="5"/>
      <c r="O29" s="5"/>
      <c r="P29" s="5"/>
      <c r="Q29" s="328"/>
      <c r="R29" s="328"/>
    </row>
    <row r="30" spans="1:30" s="1" customFormat="1" ht="16.5">
      <c r="A30" s="104"/>
      <c r="B30" s="104"/>
      <c r="C30" s="355"/>
      <c r="D30" s="355"/>
      <c r="E30" s="355"/>
      <c r="F30" s="5"/>
      <c r="G30" s="107"/>
      <c r="H30" s="107"/>
      <c r="I30" s="107"/>
      <c r="J30" s="107"/>
      <c r="K30" s="107"/>
      <c r="L30" s="5"/>
      <c r="M30" s="5"/>
      <c r="N30" s="5"/>
      <c r="O30" s="5"/>
      <c r="P30" s="5"/>
      <c r="Q30" s="328"/>
      <c r="R30" s="328"/>
    </row>
    <row r="31" spans="1:30" s="1" customFormat="1" ht="16.5">
      <c r="A31" s="356"/>
      <c r="B31" s="356"/>
      <c r="C31" s="356"/>
      <c r="D31" s="5"/>
      <c r="E31" s="294"/>
      <c r="F31" s="5"/>
      <c r="G31" s="356"/>
      <c r="H31" s="356"/>
      <c r="I31" s="356"/>
      <c r="J31" s="104"/>
      <c r="K31" s="108"/>
      <c r="L31" s="5"/>
      <c r="M31" s="5"/>
      <c r="N31" s="5"/>
      <c r="O31" s="5"/>
      <c r="P31" s="5"/>
      <c r="Q31" s="328"/>
      <c r="R31" s="328"/>
    </row>
  </sheetData>
  <mergeCells count="22">
    <mergeCell ref="Q19:Q21"/>
    <mergeCell ref="A5:B5"/>
    <mergeCell ref="A6:B6"/>
    <mergeCell ref="A7:B7"/>
    <mergeCell ref="A8:B8"/>
    <mergeCell ref="A9:P9"/>
    <mergeCell ref="C5:D5"/>
    <mergeCell ref="C6:D6"/>
    <mergeCell ref="C7:D7"/>
    <mergeCell ref="C30:E30"/>
    <mergeCell ref="A31:C31"/>
    <mergeCell ref="G31:I31"/>
    <mergeCell ref="F13:K13"/>
    <mergeCell ref="L13:P13"/>
    <mergeCell ref="C29:E29"/>
    <mergeCell ref="I29:K29"/>
    <mergeCell ref="A13:A14"/>
    <mergeCell ref="B13:B14"/>
    <mergeCell ref="C13:C14"/>
    <mergeCell ref="D13:D14"/>
    <mergeCell ref="E13:E14"/>
    <mergeCell ref="C26:K26"/>
  </mergeCells>
  <pageMargins left="0.78740157480314965" right="0.23622047244094491" top="0.59055118110236227" bottom="0.39370078740157483" header="0.51181102362204722" footer="0.51181102362204722"/>
  <pageSetup paperSize="9" scale="68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view="pageBreakPreview" topLeftCell="A4" zoomScaleNormal="85" zoomScaleSheetLayoutView="100" workbookViewId="0">
      <selection activeCell="C36" sqref="C36"/>
    </sheetView>
  </sheetViews>
  <sheetFormatPr defaultRowHeight="12.75"/>
  <cols>
    <col min="1" max="1" width="6.42578125" customWidth="1"/>
    <col min="2" max="2" width="8.28515625" customWidth="1"/>
    <col min="3" max="3" width="48.5703125" customWidth="1"/>
    <col min="4" max="4" width="13.7109375" customWidth="1"/>
    <col min="5" max="8" width="11.42578125" customWidth="1"/>
    <col min="10" max="10" width="10.140625" bestFit="1" customWidth="1"/>
  </cols>
  <sheetData>
    <row r="1" spans="1:8" ht="16.5">
      <c r="A1" s="352" t="s">
        <v>32</v>
      </c>
      <c r="B1" s="352"/>
      <c r="C1" s="352"/>
      <c r="D1" s="352"/>
      <c r="E1" s="352"/>
      <c r="F1" s="352"/>
      <c r="G1" s="352"/>
      <c r="H1" s="352"/>
    </row>
    <row r="2" spans="1:8" ht="16.5">
      <c r="A2" s="77"/>
      <c r="B2" s="77"/>
      <c r="C2" s="78"/>
      <c r="D2" s="77"/>
      <c r="E2" s="77"/>
      <c r="F2" s="77"/>
      <c r="G2" s="77"/>
      <c r="H2" s="77"/>
    </row>
    <row r="3" spans="1:8" ht="37.5" customHeight="1" thickBot="1">
      <c r="A3" s="353" t="s">
        <v>22</v>
      </c>
      <c r="B3" s="353"/>
      <c r="C3" s="165" t="str">
        <f>Pas_koptame!B12</f>
        <v>Daudzdzīvokļu dzīvojamās mājas fasādes vienkāršotā atjaunošana, 
kad. Nr. 3260 013 0265</v>
      </c>
      <c r="D3" s="131"/>
      <c r="E3" s="131"/>
      <c r="F3" s="126"/>
      <c r="G3" s="126"/>
      <c r="H3" s="126"/>
    </row>
    <row r="4" spans="1:8" ht="13.5" thickBot="1">
      <c r="A4" s="354" t="s">
        <v>23</v>
      </c>
      <c r="B4" s="354"/>
      <c r="C4" s="8" t="s">
        <v>150</v>
      </c>
      <c r="D4" s="131"/>
      <c r="E4" s="131"/>
      <c r="F4" s="132"/>
      <c r="G4" s="132"/>
      <c r="H4" s="132"/>
    </row>
    <row r="5" spans="1:8" ht="13.5" thickBot="1">
      <c r="A5" s="353" t="s">
        <v>24</v>
      </c>
      <c r="B5" s="353"/>
      <c r="C5" s="11" t="str">
        <f>Pas_koptame!B13</f>
        <v>Blaumaņa  iela 6 , Koknese, LV-5113</v>
      </c>
      <c r="D5" s="85"/>
      <c r="E5" s="83"/>
      <c r="F5" s="85"/>
      <c r="G5" s="85"/>
      <c r="H5" s="85"/>
    </row>
    <row r="6" spans="1:8" ht="13.5" thickBot="1">
      <c r="A6" s="353" t="s">
        <v>25</v>
      </c>
      <c r="B6" s="353"/>
      <c r="C6" s="79"/>
      <c r="D6" s="85"/>
      <c r="E6" s="83"/>
      <c r="F6" s="85"/>
      <c r="G6" s="85"/>
      <c r="H6" s="85"/>
    </row>
    <row r="7" spans="1:8" ht="17.25" thickBot="1">
      <c r="A7" s="80"/>
      <c r="B7" s="80"/>
      <c r="C7" s="81"/>
      <c r="D7" s="82" t="s">
        <v>125</v>
      </c>
      <c r="E7" s="83"/>
      <c r="F7" s="130"/>
      <c r="G7" s="85"/>
      <c r="H7" s="85"/>
    </row>
    <row r="8" spans="1:8" ht="17.25" thickBot="1">
      <c r="A8" s="77"/>
      <c r="B8" s="77"/>
      <c r="C8" s="78"/>
      <c r="D8" s="82" t="s">
        <v>33</v>
      </c>
      <c r="E8" s="77"/>
      <c r="F8" s="84"/>
      <c r="G8" s="85"/>
      <c r="H8" s="85"/>
    </row>
    <row r="9" spans="1:8" ht="17.25" thickBot="1">
      <c r="A9" s="77"/>
      <c r="B9" s="77"/>
      <c r="C9" s="78"/>
      <c r="D9" s="82"/>
      <c r="E9" s="82" t="str">
        <f ca="1">"Tāme sastādīta "&amp;TEXT(TODAY(),"yyyy.mm.dd")</f>
        <v>Tāme sastādīta 2018.03.26</v>
      </c>
      <c r="F9" s="82"/>
      <c r="G9" s="86"/>
      <c r="H9" s="154"/>
    </row>
    <row r="10" spans="1:8" ht="16.5">
      <c r="A10" s="370" t="s">
        <v>34</v>
      </c>
      <c r="B10" s="371" t="s">
        <v>35</v>
      </c>
      <c r="C10" s="371" t="s">
        <v>36</v>
      </c>
      <c r="D10" s="357" t="s">
        <v>126</v>
      </c>
      <c r="E10" s="372" t="s">
        <v>37</v>
      </c>
      <c r="F10" s="373"/>
      <c r="G10" s="373"/>
      <c r="H10" s="357" t="s">
        <v>38</v>
      </c>
    </row>
    <row r="11" spans="1:8" ht="15.75" customHeight="1">
      <c r="A11" s="360" t="s">
        <v>34</v>
      </c>
      <c r="B11" s="362"/>
      <c r="C11" s="362"/>
      <c r="D11" s="358"/>
      <c r="E11" s="360" t="s">
        <v>127</v>
      </c>
      <c r="F11" s="362" t="s">
        <v>265</v>
      </c>
      <c r="G11" s="362" t="s">
        <v>128</v>
      </c>
      <c r="H11" s="358"/>
    </row>
    <row r="12" spans="1:8" ht="19.5" customHeight="1" thickBot="1">
      <c r="A12" s="361"/>
      <c r="B12" s="363"/>
      <c r="C12" s="363"/>
      <c r="D12" s="359"/>
      <c r="E12" s="361"/>
      <c r="F12" s="363"/>
      <c r="G12" s="363"/>
      <c r="H12" s="359"/>
    </row>
    <row r="13" spans="1:8" ht="17.25" thickBot="1">
      <c r="A13" s="87">
        <v>1</v>
      </c>
      <c r="B13" s="88">
        <v>2</v>
      </c>
      <c r="C13" s="88">
        <v>3</v>
      </c>
      <c r="D13" s="89">
        <v>4</v>
      </c>
      <c r="E13" s="87">
        <v>5</v>
      </c>
      <c r="F13" s="88">
        <v>6</v>
      </c>
      <c r="G13" s="88">
        <v>7</v>
      </c>
      <c r="H13" s="89">
        <v>8</v>
      </c>
    </row>
    <row r="14" spans="1:8" ht="16.5">
      <c r="A14" s="93">
        <v>1</v>
      </c>
      <c r="B14" s="94">
        <v>1</v>
      </c>
      <c r="C14" s="91" t="s">
        <v>50</v>
      </c>
      <c r="D14" s="92"/>
      <c r="E14" s="92"/>
      <c r="F14" s="92"/>
      <c r="G14" s="92"/>
      <c r="H14" s="92"/>
    </row>
    <row r="15" spans="1:8" ht="16.5">
      <c r="A15" s="90">
        <v>2</v>
      </c>
      <c r="B15" s="95">
        <v>2</v>
      </c>
      <c r="C15" s="96" t="s">
        <v>161</v>
      </c>
      <c r="D15" s="92"/>
      <c r="E15" s="92"/>
      <c r="F15" s="92"/>
      <c r="G15" s="92"/>
      <c r="H15" s="92"/>
    </row>
    <row r="16" spans="1:8" ht="16.5">
      <c r="A16" s="93">
        <v>3</v>
      </c>
      <c r="B16" s="94">
        <v>3</v>
      </c>
      <c r="C16" s="96" t="s">
        <v>175</v>
      </c>
      <c r="D16" s="92"/>
      <c r="E16" s="92"/>
      <c r="F16" s="92"/>
      <c r="G16" s="92"/>
      <c r="H16" s="92"/>
    </row>
    <row r="17" spans="1:10" ht="16.5">
      <c r="A17" s="90">
        <v>4</v>
      </c>
      <c r="B17" s="95">
        <v>4</v>
      </c>
      <c r="C17" s="91" t="s">
        <v>123</v>
      </c>
      <c r="D17" s="92"/>
      <c r="E17" s="92"/>
      <c r="F17" s="92"/>
      <c r="G17" s="92"/>
      <c r="H17" s="92"/>
    </row>
    <row r="18" spans="1:10" ht="16.5">
      <c r="A18" s="93">
        <v>5</v>
      </c>
      <c r="B18" s="94">
        <v>5</v>
      </c>
      <c r="C18" s="91" t="s">
        <v>169</v>
      </c>
      <c r="D18" s="92"/>
      <c r="E18" s="92"/>
      <c r="F18" s="92"/>
      <c r="G18" s="92"/>
      <c r="H18" s="92"/>
    </row>
    <row r="19" spans="1:10" ht="16.5">
      <c r="A19" s="93">
        <v>6</v>
      </c>
      <c r="B19" s="94">
        <v>6</v>
      </c>
      <c r="C19" s="91" t="s">
        <v>197</v>
      </c>
      <c r="D19" s="92"/>
      <c r="E19" s="92"/>
      <c r="F19" s="133"/>
      <c r="G19" s="92"/>
      <c r="H19" s="92"/>
    </row>
    <row r="20" spans="1:10" ht="16.5">
      <c r="A20" s="90">
        <v>7</v>
      </c>
      <c r="B20" s="95">
        <v>7</v>
      </c>
      <c r="C20" s="91" t="s">
        <v>207</v>
      </c>
      <c r="D20" s="92"/>
      <c r="E20" s="92"/>
      <c r="F20" s="133"/>
      <c r="G20" s="92"/>
      <c r="H20" s="92"/>
    </row>
    <row r="21" spans="1:10" ht="16.5">
      <c r="A21" s="93">
        <v>8</v>
      </c>
      <c r="B21" s="94">
        <v>8</v>
      </c>
      <c r="C21" s="91" t="str">
        <f>'8'!G3</f>
        <v>Būvlaukuma ierīkošana, uzturēšana</v>
      </c>
      <c r="D21" s="92"/>
      <c r="E21" s="92"/>
      <c r="F21" s="133"/>
      <c r="G21" s="92"/>
      <c r="H21" s="92"/>
    </row>
    <row r="22" spans="1:10" ht="17.25" thickBot="1">
      <c r="A22" s="77"/>
      <c r="B22" s="134"/>
      <c r="C22" s="97" t="s">
        <v>39</v>
      </c>
      <c r="D22" s="237"/>
      <c r="E22" s="237"/>
      <c r="F22" s="237"/>
      <c r="G22" s="237"/>
      <c r="H22" s="237"/>
      <c r="J22" s="240"/>
    </row>
    <row r="23" spans="1:10" ht="16.5">
      <c r="A23" s="364" t="s">
        <v>314</v>
      </c>
      <c r="B23" s="365"/>
      <c r="C23" s="366"/>
      <c r="D23" s="99"/>
      <c r="E23" s="100"/>
      <c r="F23" s="100"/>
      <c r="G23" s="100"/>
      <c r="H23" s="101"/>
    </row>
    <row r="24" spans="1:10" ht="16.5">
      <c r="A24" s="367" t="s">
        <v>315</v>
      </c>
      <c r="B24" s="368"/>
      <c r="C24" s="369"/>
      <c r="D24" s="102"/>
      <c r="E24" s="100"/>
      <c r="F24" s="100"/>
      <c r="G24" s="100"/>
      <c r="H24" s="101"/>
    </row>
    <row r="25" spans="1:10" ht="17.25" thickBot="1">
      <c r="A25" s="374" t="s">
        <v>40</v>
      </c>
      <c r="B25" s="375"/>
      <c r="C25" s="376"/>
      <c r="D25" s="98"/>
      <c r="E25" s="103"/>
      <c r="F25" s="103"/>
      <c r="G25" s="103"/>
      <c r="H25" s="103"/>
    </row>
    <row r="26" spans="1:10" ht="16.5">
      <c r="A26" s="77"/>
      <c r="B26" s="77"/>
      <c r="C26" s="77"/>
      <c r="D26" s="77"/>
      <c r="E26" s="77"/>
      <c r="F26" s="77"/>
      <c r="G26" s="77"/>
      <c r="H26" s="77"/>
    </row>
    <row r="27" spans="1:10" ht="16.5">
      <c r="A27" s="77"/>
      <c r="B27" s="77"/>
      <c r="C27" s="77"/>
      <c r="D27" s="77"/>
      <c r="E27" s="77"/>
      <c r="F27" s="77"/>
      <c r="G27" s="77"/>
      <c r="H27" s="77"/>
    </row>
    <row r="28" spans="1:10" ht="16.5">
      <c r="A28" s="104" t="s">
        <v>41</v>
      </c>
      <c r="B28" s="104"/>
      <c r="C28" s="351"/>
      <c r="D28" s="351"/>
      <c r="E28" s="351"/>
      <c r="F28" s="105"/>
      <c r="G28" s="105"/>
      <c r="H28" s="105"/>
    </row>
    <row r="29" spans="1:10" ht="6.75" customHeight="1">
      <c r="A29" s="104"/>
      <c r="B29" s="104"/>
      <c r="C29" s="355"/>
      <c r="D29" s="355"/>
      <c r="E29" s="355"/>
      <c r="F29" s="105"/>
      <c r="G29" s="105"/>
      <c r="H29" s="105"/>
    </row>
    <row r="30" spans="1:10" ht="15" customHeight="1">
      <c r="A30" s="356"/>
      <c r="B30" s="356"/>
      <c r="C30" s="356"/>
      <c r="D30" s="120"/>
      <c r="E30" s="120"/>
      <c r="F30" s="105"/>
      <c r="G30" s="105"/>
      <c r="H30" s="105"/>
    </row>
    <row r="31" spans="1:10" ht="16.5">
      <c r="A31" s="104"/>
      <c r="B31" s="104"/>
      <c r="C31" s="106"/>
      <c r="D31" s="104"/>
      <c r="E31" s="104"/>
      <c r="F31" s="105"/>
      <c r="G31" s="105"/>
      <c r="H31" s="105"/>
    </row>
    <row r="32" spans="1:10" ht="16.5">
      <c r="A32" s="104" t="s">
        <v>42</v>
      </c>
      <c r="B32" s="104"/>
      <c r="C32" s="351"/>
      <c r="D32" s="351"/>
      <c r="E32" s="351"/>
      <c r="F32" s="105"/>
      <c r="G32" s="105"/>
      <c r="H32" s="105"/>
    </row>
    <row r="33" spans="1:8">
      <c r="A33" s="107"/>
      <c r="B33" s="107"/>
      <c r="C33" s="107"/>
      <c r="D33" s="107"/>
      <c r="E33" s="107"/>
      <c r="F33" s="107"/>
      <c r="G33" s="107"/>
      <c r="H33" s="107"/>
    </row>
    <row r="34" spans="1:8" ht="16.5">
      <c r="A34" s="356"/>
      <c r="B34" s="356"/>
      <c r="C34" s="356"/>
      <c r="D34" s="104"/>
      <c r="E34" s="108"/>
      <c r="F34" s="105"/>
      <c r="G34" s="105"/>
      <c r="H34" s="105"/>
    </row>
    <row r="35" spans="1:8">
      <c r="A35" s="107"/>
      <c r="B35" s="107"/>
      <c r="C35" s="107"/>
      <c r="D35" s="107"/>
      <c r="E35" s="107"/>
      <c r="F35" s="107"/>
      <c r="G35" s="107"/>
      <c r="H35" s="107"/>
    </row>
  </sheetData>
  <mergeCells count="22">
    <mergeCell ref="C29:E29"/>
    <mergeCell ref="C32:E32"/>
    <mergeCell ref="A34:C34"/>
    <mergeCell ref="H10:H12"/>
    <mergeCell ref="E11:E12"/>
    <mergeCell ref="F11:F12"/>
    <mergeCell ref="G11:G12"/>
    <mergeCell ref="A23:C23"/>
    <mergeCell ref="A24:C24"/>
    <mergeCell ref="A10:A12"/>
    <mergeCell ref="B10:B12"/>
    <mergeCell ref="C10:C12"/>
    <mergeCell ref="D10:D12"/>
    <mergeCell ref="E10:G10"/>
    <mergeCell ref="A30:C30"/>
    <mergeCell ref="A25:C25"/>
    <mergeCell ref="C28:E28"/>
    <mergeCell ref="A1:H1"/>
    <mergeCell ref="A3:B3"/>
    <mergeCell ref="A4:B4"/>
    <mergeCell ref="A5:B5"/>
    <mergeCell ref="A6:B6"/>
  </mergeCells>
  <pageMargins left="0.7" right="0.7" top="0.75" bottom="0.75" header="0.3" footer="0.3"/>
  <pageSetup paperSize="9" scale="72" fitToHeight="0"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75"/>
  <sheetViews>
    <sheetView topLeftCell="A44" zoomScaleNormal="100" zoomScaleSheetLayoutView="100" workbookViewId="0">
      <selection activeCell="E81" sqref="E81"/>
    </sheetView>
  </sheetViews>
  <sheetFormatPr defaultColWidth="11.5703125" defaultRowHeight="12.75"/>
  <cols>
    <col min="1" max="1" width="6.42578125" style="22" customWidth="1"/>
    <col min="2" max="2" width="8" style="23" customWidth="1"/>
    <col min="3" max="3" width="53.28515625" style="22" customWidth="1"/>
    <col min="4" max="4" width="10.140625" style="23" customWidth="1"/>
    <col min="5" max="5" width="10.140625" style="308" customWidth="1"/>
    <col min="6" max="16" width="11.5703125" style="23" customWidth="1"/>
    <col min="17" max="16384" width="11.5703125" style="22"/>
  </cols>
  <sheetData>
    <row r="1" spans="1:25" s="1" customFormat="1">
      <c r="B1" s="5"/>
      <c r="D1" s="5"/>
      <c r="E1" s="294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25" s="1" customFormat="1" ht="12.75" customHeight="1">
      <c r="B2" s="59"/>
      <c r="C2" s="59"/>
      <c r="D2" s="59"/>
      <c r="E2" s="295"/>
      <c r="F2" s="59"/>
      <c r="G2" s="60" t="s">
        <v>43</v>
      </c>
      <c r="H2" s="59"/>
      <c r="I2" s="59"/>
      <c r="J2" s="59"/>
      <c r="K2" s="59"/>
      <c r="L2" s="59"/>
      <c r="M2" s="59"/>
      <c r="N2" s="59"/>
      <c r="O2" s="59"/>
      <c r="P2" s="59"/>
    </row>
    <row r="3" spans="1:25" s="1" customFormat="1" ht="12.75" customHeight="1">
      <c r="B3" s="7"/>
      <c r="C3" s="7"/>
      <c r="D3" s="7"/>
      <c r="E3" s="296"/>
      <c r="F3" s="7"/>
      <c r="G3" s="6" t="s">
        <v>50</v>
      </c>
      <c r="H3" s="7"/>
      <c r="I3" s="7"/>
      <c r="J3" s="7"/>
      <c r="K3" s="7"/>
      <c r="L3" s="7"/>
      <c r="M3" s="7"/>
      <c r="N3" s="7"/>
      <c r="O3" s="7"/>
      <c r="P3" s="7"/>
    </row>
    <row r="4" spans="1:25" s="1" customFormat="1">
      <c r="D4" s="2"/>
      <c r="E4" s="297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25" s="1" customFormat="1" ht="29.25" customHeight="1" thickBot="1">
      <c r="A5" s="382" t="s">
        <v>22</v>
      </c>
      <c r="B5" s="382"/>
      <c r="C5" s="393" t="str">
        <f>Kopsavilkums!C3</f>
        <v>Daudzdzīvokļu dzīvojamās mājas fasādes vienkāršotā atjaunošana, 
kad. Nr. 3260 013 0265</v>
      </c>
      <c r="D5" s="393"/>
      <c r="E5" s="298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34"/>
      <c r="R5" s="34"/>
      <c r="S5" s="34"/>
      <c r="T5" s="34"/>
      <c r="U5" s="34"/>
      <c r="V5" s="34"/>
      <c r="W5" s="34"/>
      <c r="X5" s="34"/>
      <c r="Y5" s="34"/>
    </row>
    <row r="6" spans="1:25" s="1" customFormat="1" ht="13.5" thickBot="1">
      <c r="A6" s="383" t="s">
        <v>23</v>
      </c>
      <c r="B6" s="383"/>
      <c r="C6" s="8" t="str">
        <f>Kopsavilkums!C4</f>
        <v>Daudzdzīvokļu dzīvojamās mājas fasādes vienkāršotā atjaunošana</v>
      </c>
      <c r="D6" s="11"/>
      <c r="E6" s="299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34"/>
      <c r="R6" s="34"/>
      <c r="S6" s="34"/>
      <c r="T6" s="34"/>
      <c r="U6" s="34"/>
      <c r="V6" s="34"/>
      <c r="W6" s="34"/>
      <c r="X6" s="34"/>
      <c r="Y6" s="34"/>
    </row>
    <row r="7" spans="1:25" s="1" customFormat="1" ht="13.5" thickBot="1">
      <c r="A7" s="383" t="s">
        <v>24</v>
      </c>
      <c r="B7" s="383"/>
      <c r="C7" s="8" t="str">
        <f>Kopsavilkums!C5</f>
        <v>Blaumaņa  iela 6 , Koknese, LV-5113</v>
      </c>
      <c r="D7" s="13"/>
      <c r="E7" s="30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34"/>
      <c r="R7" s="34"/>
      <c r="S7" s="34"/>
      <c r="T7" s="34"/>
      <c r="U7" s="34"/>
      <c r="V7" s="34"/>
      <c r="W7" s="34"/>
      <c r="X7" s="34"/>
      <c r="Y7" s="34"/>
    </row>
    <row r="8" spans="1:25" s="1" customFormat="1" ht="13.5" thickBot="1">
      <c r="A8" s="383" t="s">
        <v>25</v>
      </c>
      <c r="B8" s="383"/>
      <c r="C8" s="14"/>
      <c r="D8" s="13"/>
      <c r="E8" s="300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34"/>
      <c r="R8" s="34"/>
      <c r="S8" s="34"/>
      <c r="T8" s="34"/>
      <c r="U8" s="34"/>
      <c r="V8" s="34"/>
      <c r="W8" s="34"/>
      <c r="X8" s="34"/>
      <c r="Y8" s="34"/>
    </row>
    <row r="9" spans="1:25" s="1" customFormat="1">
      <c r="A9" s="384" t="s">
        <v>346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4"/>
      <c r="R9" s="34"/>
      <c r="S9" s="34"/>
      <c r="T9" s="34"/>
      <c r="U9" s="34"/>
      <c r="V9" s="34"/>
      <c r="W9" s="34"/>
      <c r="X9" s="34"/>
      <c r="Y9" s="34"/>
    </row>
    <row r="10" spans="1:25" s="1" customFormat="1">
      <c r="A10" s="71"/>
      <c r="B10" s="71"/>
      <c r="C10" s="10"/>
      <c r="D10" s="10"/>
      <c r="E10" s="301"/>
      <c r="F10" s="15"/>
      <c r="G10" s="71"/>
      <c r="H10" s="71"/>
      <c r="I10" s="71"/>
      <c r="J10" s="71"/>
      <c r="K10" s="10"/>
      <c r="L10" s="10"/>
      <c r="M10" s="25" t="s">
        <v>31</v>
      </c>
      <c r="N10" s="16">
        <f>P70</f>
        <v>0</v>
      </c>
      <c r="O10" s="10" t="s">
        <v>129</v>
      </c>
      <c r="P10" s="71"/>
      <c r="Q10" s="34"/>
      <c r="R10" s="34"/>
      <c r="S10" s="34"/>
      <c r="T10" s="34"/>
      <c r="U10" s="34"/>
      <c r="V10" s="34"/>
      <c r="W10" s="34"/>
      <c r="X10" s="34"/>
      <c r="Y10" s="34"/>
    </row>
    <row r="11" spans="1:25" s="1" customFormat="1" ht="16.5">
      <c r="A11" s="15"/>
      <c r="B11" s="15"/>
      <c r="C11" s="35"/>
      <c r="D11" s="35"/>
      <c r="E11" s="309"/>
      <c r="F11" s="10"/>
      <c r="G11" s="15"/>
      <c r="H11" s="15"/>
      <c r="I11" s="15"/>
      <c r="J11" s="15"/>
      <c r="K11" s="35"/>
      <c r="L11" s="35"/>
      <c r="M11" s="82" t="str">
        <f ca="1">"Tāme sastādīta "&amp;TEXT(TODAY(),"yyyy.mm.dd")</f>
        <v>Tāme sastādīta 2018.03.26</v>
      </c>
      <c r="N11" s="17"/>
      <c r="O11" s="35"/>
      <c r="P11" s="15"/>
      <c r="Q11" s="34"/>
      <c r="R11" s="34"/>
      <c r="S11" s="34"/>
      <c r="T11" s="34"/>
      <c r="U11" s="34"/>
      <c r="V11" s="34"/>
      <c r="W11" s="34"/>
      <c r="X11" s="34"/>
      <c r="Y11" s="34"/>
    </row>
    <row r="12" spans="1:25" s="1" customFormat="1" ht="13.5" thickBot="1">
      <c r="A12" s="15"/>
      <c r="B12" s="15"/>
      <c r="C12" s="15"/>
      <c r="D12" s="15"/>
      <c r="E12" s="302"/>
      <c r="F12" s="15"/>
      <c r="G12" s="15"/>
      <c r="H12" s="15"/>
      <c r="I12" s="15"/>
      <c r="J12" s="15"/>
      <c r="K12" s="15"/>
      <c r="L12" s="15"/>
      <c r="M12" s="18"/>
      <c r="N12" s="15"/>
      <c r="O12" s="15"/>
      <c r="P12" s="15"/>
      <c r="Q12" s="34"/>
      <c r="R12" s="34"/>
      <c r="S12" s="34"/>
      <c r="T12" s="34"/>
      <c r="U12" s="34"/>
      <c r="V12" s="34"/>
      <c r="W12" s="34"/>
      <c r="X12" s="34"/>
      <c r="Y12" s="34"/>
    </row>
    <row r="13" spans="1:25" s="1" customFormat="1" ht="13.15" customHeight="1" thickBot="1">
      <c r="A13" s="385" t="s">
        <v>26</v>
      </c>
      <c r="B13" s="387" t="s">
        <v>0</v>
      </c>
      <c r="C13" s="387" t="s">
        <v>21</v>
      </c>
      <c r="D13" s="389" t="s">
        <v>1</v>
      </c>
      <c r="E13" s="391" t="s">
        <v>2</v>
      </c>
      <c r="F13" s="377" t="s">
        <v>7</v>
      </c>
      <c r="G13" s="378"/>
      <c r="H13" s="378"/>
      <c r="I13" s="378"/>
      <c r="J13" s="378"/>
      <c r="K13" s="379"/>
      <c r="L13" s="380" t="s">
        <v>8</v>
      </c>
      <c r="M13" s="380"/>
      <c r="N13" s="380"/>
      <c r="O13" s="380"/>
      <c r="P13" s="381"/>
      <c r="Q13" s="34"/>
      <c r="R13" s="34"/>
      <c r="S13" s="34"/>
      <c r="T13" s="34"/>
      <c r="U13" s="34"/>
      <c r="V13" s="34"/>
      <c r="W13" s="34"/>
      <c r="X13" s="34"/>
      <c r="Y13" s="34"/>
    </row>
    <row r="14" spans="1:25" s="7" customFormat="1" ht="53.25" customHeight="1" thickBot="1">
      <c r="A14" s="386"/>
      <c r="B14" s="388"/>
      <c r="C14" s="388"/>
      <c r="D14" s="390"/>
      <c r="E14" s="392"/>
      <c r="F14" s="241" t="s">
        <v>27</v>
      </c>
      <c r="G14" s="242" t="s">
        <v>130</v>
      </c>
      <c r="H14" s="242" t="s">
        <v>131</v>
      </c>
      <c r="I14" s="242" t="s">
        <v>266</v>
      </c>
      <c r="J14" s="20" t="s">
        <v>132</v>
      </c>
      <c r="K14" s="21" t="s">
        <v>133</v>
      </c>
      <c r="L14" s="247" t="s">
        <v>28</v>
      </c>
      <c r="M14" s="242" t="s">
        <v>131</v>
      </c>
      <c r="N14" s="242" t="s">
        <v>266</v>
      </c>
      <c r="O14" s="243" t="s">
        <v>132</v>
      </c>
      <c r="P14" s="21" t="s">
        <v>134</v>
      </c>
      <c r="Q14" s="34"/>
      <c r="R14" s="34"/>
      <c r="S14" s="34"/>
      <c r="T14" s="34"/>
      <c r="U14" s="34"/>
      <c r="V14" s="34"/>
      <c r="W14" s="34"/>
      <c r="X14" s="34"/>
      <c r="Y14" s="34"/>
    </row>
    <row r="15" spans="1:25" s="7" customFormat="1" ht="13.5" thickBot="1">
      <c r="A15" s="21">
        <v>1</v>
      </c>
      <c r="B15" s="249">
        <v>2</v>
      </c>
      <c r="C15" s="21">
        <v>3</v>
      </c>
      <c r="D15" s="248">
        <v>4</v>
      </c>
      <c r="E15" s="310">
        <v>5</v>
      </c>
      <c r="F15" s="241">
        <v>6</v>
      </c>
      <c r="G15" s="242">
        <v>7</v>
      </c>
      <c r="H15" s="242">
        <v>8</v>
      </c>
      <c r="I15" s="242">
        <v>9</v>
      </c>
      <c r="J15" s="20">
        <v>10</v>
      </c>
      <c r="K15" s="21">
        <v>11</v>
      </c>
      <c r="L15" s="247">
        <v>12</v>
      </c>
      <c r="M15" s="242">
        <v>13</v>
      </c>
      <c r="N15" s="242">
        <v>14</v>
      </c>
      <c r="O15" s="20">
        <v>15</v>
      </c>
      <c r="P15" s="21">
        <v>16</v>
      </c>
      <c r="Q15" s="34"/>
      <c r="R15" s="34"/>
      <c r="S15" s="34"/>
      <c r="T15" s="34"/>
      <c r="U15" s="34"/>
      <c r="V15" s="34"/>
      <c r="W15" s="34"/>
      <c r="X15" s="34"/>
      <c r="Y15" s="34"/>
    </row>
    <row r="16" spans="1:25" s="1" customFormat="1" ht="12.75" customHeight="1">
      <c r="A16" s="183">
        <v>1</v>
      </c>
      <c r="B16" s="170" t="s">
        <v>144</v>
      </c>
      <c r="C16" s="155" t="s">
        <v>59</v>
      </c>
      <c r="D16" s="178"/>
      <c r="E16" s="311"/>
      <c r="F16" s="166"/>
      <c r="G16" s="179"/>
      <c r="H16" s="174"/>
      <c r="I16" s="167"/>
      <c r="J16" s="168"/>
      <c r="K16" s="175"/>
      <c r="L16" s="176"/>
      <c r="M16" s="174"/>
      <c r="N16" s="174"/>
      <c r="O16" s="177"/>
      <c r="P16" s="175"/>
    </row>
    <row r="17" spans="1:16" s="1" customFormat="1" ht="12.75" customHeight="1">
      <c r="A17" s="197" t="s">
        <v>62</v>
      </c>
      <c r="B17" s="200" t="s">
        <v>144</v>
      </c>
      <c r="C17" s="196" t="s">
        <v>58</v>
      </c>
      <c r="D17" s="169" t="s">
        <v>4</v>
      </c>
      <c r="E17" s="306">
        <v>1190</v>
      </c>
      <c r="F17" s="123"/>
      <c r="G17" s="24"/>
      <c r="H17" s="188"/>
      <c r="I17" s="189"/>
      <c r="J17" s="193"/>
      <c r="K17" s="194"/>
      <c r="L17" s="191"/>
      <c r="M17" s="188"/>
      <c r="N17" s="188"/>
      <c r="O17" s="190"/>
      <c r="P17" s="290"/>
    </row>
    <row r="18" spans="1:16" s="1" customFormat="1" ht="12.75" customHeight="1">
      <c r="A18" s="197" t="s">
        <v>63</v>
      </c>
      <c r="B18" s="200" t="s">
        <v>144</v>
      </c>
      <c r="C18" s="196" t="s">
        <v>60</v>
      </c>
      <c r="D18" s="169" t="s">
        <v>4</v>
      </c>
      <c r="E18" s="306">
        <v>903.09</v>
      </c>
      <c r="F18" s="123"/>
      <c r="G18" s="24"/>
      <c r="H18" s="188"/>
      <c r="I18" s="189"/>
      <c r="J18" s="193"/>
      <c r="K18" s="194"/>
      <c r="L18" s="191"/>
      <c r="M18" s="188"/>
      <c r="N18" s="188"/>
      <c r="O18" s="190"/>
      <c r="P18" s="290"/>
    </row>
    <row r="19" spans="1:16" s="1" customFormat="1" ht="25.5">
      <c r="A19" s="197" t="s">
        <v>64</v>
      </c>
      <c r="B19" s="200" t="s">
        <v>144</v>
      </c>
      <c r="C19" s="196" t="s">
        <v>135</v>
      </c>
      <c r="D19" s="169" t="s">
        <v>49</v>
      </c>
      <c r="E19" s="306">
        <v>1</v>
      </c>
      <c r="F19" s="123"/>
      <c r="G19" s="24"/>
      <c r="H19" s="188"/>
      <c r="I19" s="189"/>
      <c r="J19" s="193"/>
      <c r="K19" s="194"/>
      <c r="L19" s="191"/>
      <c r="M19" s="188"/>
      <c r="N19" s="188"/>
      <c r="O19" s="190"/>
      <c r="P19" s="290"/>
    </row>
    <row r="20" spans="1:16" s="187" customFormat="1">
      <c r="A20" s="197"/>
      <c r="B20" s="200"/>
      <c r="C20" s="196" t="s">
        <v>219</v>
      </c>
      <c r="D20" s="169" t="s">
        <v>4</v>
      </c>
      <c r="E20" s="306">
        <v>45.77</v>
      </c>
      <c r="F20" s="123"/>
      <c r="G20" s="24"/>
      <c r="H20" s="188"/>
      <c r="I20" s="189"/>
      <c r="J20" s="193"/>
      <c r="K20" s="194"/>
      <c r="L20" s="191"/>
      <c r="M20" s="188"/>
      <c r="N20" s="188"/>
      <c r="O20" s="190"/>
      <c r="P20" s="290"/>
    </row>
    <row r="21" spans="1:16" s="1" customFormat="1">
      <c r="A21" s="197" t="s">
        <v>65</v>
      </c>
      <c r="B21" s="200" t="s">
        <v>144</v>
      </c>
      <c r="C21" s="196" t="s">
        <v>325</v>
      </c>
      <c r="D21" s="169" t="s">
        <v>9</v>
      </c>
      <c r="E21" s="306">
        <v>119.47</v>
      </c>
      <c r="F21" s="123"/>
      <c r="G21" s="24"/>
      <c r="H21" s="188"/>
      <c r="I21" s="189"/>
      <c r="J21" s="193"/>
      <c r="K21" s="194"/>
      <c r="L21" s="191"/>
      <c r="M21" s="188"/>
      <c r="N21" s="188"/>
      <c r="O21" s="190"/>
      <c r="P21" s="290"/>
    </row>
    <row r="22" spans="1:16" s="187" customFormat="1">
      <c r="A22" s="197"/>
      <c r="B22" s="200"/>
      <c r="C22" s="196" t="s">
        <v>255</v>
      </c>
      <c r="D22" s="169" t="s">
        <v>47</v>
      </c>
      <c r="E22" s="306">
        <v>30</v>
      </c>
      <c r="F22" s="123"/>
      <c r="G22" s="24"/>
      <c r="H22" s="188"/>
      <c r="I22" s="189"/>
      <c r="J22" s="193"/>
      <c r="K22" s="194"/>
      <c r="L22" s="191"/>
      <c r="M22" s="188"/>
      <c r="N22" s="188"/>
      <c r="O22" s="190"/>
      <c r="P22" s="290"/>
    </row>
    <row r="23" spans="1:16" s="1" customFormat="1">
      <c r="A23" s="172">
        <v>2</v>
      </c>
      <c r="B23" s="200" t="s">
        <v>144</v>
      </c>
      <c r="C23" s="173" t="s">
        <v>50</v>
      </c>
      <c r="D23" s="169"/>
      <c r="E23" s="306"/>
      <c r="F23" s="123"/>
      <c r="G23" s="24"/>
      <c r="H23" s="188"/>
      <c r="I23" s="189"/>
      <c r="J23" s="193"/>
      <c r="K23" s="194"/>
      <c r="L23" s="191"/>
      <c r="M23" s="188"/>
      <c r="N23" s="188"/>
      <c r="O23" s="190"/>
      <c r="P23" s="290"/>
    </row>
    <row r="24" spans="1:16" s="1" customFormat="1">
      <c r="A24" s="197" t="s">
        <v>68</v>
      </c>
      <c r="B24" s="200" t="s">
        <v>144</v>
      </c>
      <c r="C24" s="196" t="s">
        <v>264</v>
      </c>
      <c r="D24" s="169" t="s">
        <v>4</v>
      </c>
      <c r="E24" s="306">
        <v>859.29</v>
      </c>
      <c r="F24" s="123"/>
      <c r="G24" s="24"/>
      <c r="H24" s="188"/>
      <c r="I24" s="189"/>
      <c r="J24" s="193"/>
      <c r="K24" s="194"/>
      <c r="L24" s="191"/>
      <c r="M24" s="188"/>
      <c r="N24" s="188"/>
      <c r="O24" s="190"/>
      <c r="P24" s="290"/>
    </row>
    <row r="25" spans="1:16" s="1" customFormat="1">
      <c r="A25" s="197" t="s">
        <v>69</v>
      </c>
      <c r="B25" s="200" t="s">
        <v>144</v>
      </c>
      <c r="C25" s="196" t="s">
        <v>326</v>
      </c>
      <c r="D25" s="169" t="s">
        <v>4</v>
      </c>
      <c r="E25" s="306">
        <v>859.29</v>
      </c>
      <c r="F25" s="123"/>
      <c r="G25" s="24"/>
      <c r="H25" s="188"/>
      <c r="I25" s="189"/>
      <c r="J25" s="193"/>
      <c r="K25" s="194"/>
      <c r="L25" s="191"/>
      <c r="M25" s="188"/>
      <c r="N25" s="188"/>
      <c r="O25" s="190"/>
      <c r="P25" s="290"/>
    </row>
    <row r="26" spans="1:16" s="187" customFormat="1">
      <c r="A26" s="197"/>
      <c r="B26" s="200" t="s">
        <v>144</v>
      </c>
      <c r="C26" s="196" t="s">
        <v>327</v>
      </c>
      <c r="D26" s="169" t="s">
        <v>5</v>
      </c>
      <c r="E26" s="306">
        <v>100.5</v>
      </c>
      <c r="F26" s="123"/>
      <c r="G26" s="24"/>
      <c r="H26" s="188"/>
      <c r="I26" s="189"/>
      <c r="J26" s="193"/>
      <c r="K26" s="194"/>
      <c r="L26" s="191"/>
      <c r="M26" s="188"/>
      <c r="N26" s="188"/>
      <c r="O26" s="190"/>
      <c r="P26" s="290"/>
    </row>
    <row r="27" spans="1:16" s="1" customFormat="1">
      <c r="A27" s="197" t="s">
        <v>71</v>
      </c>
      <c r="B27" s="200" t="s">
        <v>144</v>
      </c>
      <c r="C27" s="196" t="s">
        <v>328</v>
      </c>
      <c r="D27" s="169" t="s">
        <v>6</v>
      </c>
      <c r="E27" s="306">
        <v>5155.76</v>
      </c>
      <c r="F27" s="123"/>
      <c r="G27" s="24"/>
      <c r="H27" s="188"/>
      <c r="I27" s="189"/>
      <c r="J27" s="193"/>
      <c r="K27" s="194"/>
      <c r="L27" s="191"/>
      <c r="M27" s="188"/>
      <c r="N27" s="188"/>
      <c r="O27" s="190"/>
      <c r="P27" s="290"/>
    </row>
    <row r="28" spans="1:16" s="1" customFormat="1" ht="12.75" customHeight="1">
      <c r="A28" s="197" t="s">
        <v>72</v>
      </c>
      <c r="B28" s="200" t="s">
        <v>144</v>
      </c>
      <c r="C28" s="196" t="s">
        <v>329</v>
      </c>
      <c r="D28" s="169" t="s">
        <v>47</v>
      </c>
      <c r="E28" s="306">
        <v>5585</v>
      </c>
      <c r="F28" s="123"/>
      <c r="G28" s="24"/>
      <c r="H28" s="188"/>
      <c r="I28" s="189"/>
      <c r="J28" s="193"/>
      <c r="K28" s="194"/>
      <c r="L28" s="191"/>
      <c r="M28" s="188"/>
      <c r="N28" s="188"/>
      <c r="O28" s="190"/>
      <c r="P28" s="290"/>
    </row>
    <row r="29" spans="1:16" s="1" customFormat="1">
      <c r="A29" s="172">
        <v>3</v>
      </c>
      <c r="B29" s="200" t="s">
        <v>144</v>
      </c>
      <c r="C29" s="173" t="s">
        <v>136</v>
      </c>
      <c r="D29" s="169" t="s">
        <v>5</v>
      </c>
      <c r="E29" s="306">
        <v>393.05</v>
      </c>
      <c r="F29" s="123"/>
      <c r="G29" s="24"/>
      <c r="H29" s="188"/>
      <c r="I29" s="189"/>
      <c r="J29" s="193"/>
      <c r="K29" s="194"/>
      <c r="L29" s="191"/>
      <c r="M29" s="188"/>
      <c r="N29" s="188"/>
      <c r="O29" s="190"/>
      <c r="P29" s="290"/>
    </row>
    <row r="30" spans="1:16" s="1" customFormat="1">
      <c r="A30" s="197" t="s">
        <v>73</v>
      </c>
      <c r="B30" s="200" t="s">
        <v>144</v>
      </c>
      <c r="C30" s="196" t="s">
        <v>61</v>
      </c>
      <c r="D30" s="169" t="s">
        <v>5</v>
      </c>
      <c r="E30" s="306">
        <f>E29</f>
        <v>393.05</v>
      </c>
      <c r="F30" s="123"/>
      <c r="G30" s="24"/>
      <c r="H30" s="188"/>
      <c r="I30" s="189"/>
      <c r="J30" s="193"/>
      <c r="K30" s="194"/>
      <c r="L30" s="191"/>
      <c r="M30" s="188"/>
      <c r="N30" s="188"/>
      <c r="O30" s="190"/>
      <c r="P30" s="290"/>
    </row>
    <row r="31" spans="1:16" s="1" customFormat="1">
      <c r="A31" s="197" t="s">
        <v>74</v>
      </c>
      <c r="B31" s="200" t="s">
        <v>144</v>
      </c>
      <c r="C31" s="196" t="s">
        <v>53</v>
      </c>
      <c r="D31" s="169" t="s">
        <v>5</v>
      </c>
      <c r="E31" s="306">
        <v>165.42</v>
      </c>
      <c r="F31" s="123"/>
      <c r="G31" s="24"/>
      <c r="H31" s="188"/>
      <c r="I31" s="189"/>
      <c r="J31" s="193"/>
      <c r="K31" s="194"/>
      <c r="L31" s="191"/>
      <c r="M31" s="188"/>
      <c r="N31" s="188"/>
      <c r="O31" s="190"/>
      <c r="P31" s="290"/>
    </row>
    <row r="32" spans="1:16" s="1" customFormat="1">
      <c r="A32" s="197" t="s">
        <v>75</v>
      </c>
      <c r="B32" s="200" t="s">
        <v>144</v>
      </c>
      <c r="C32" s="196" t="s">
        <v>330</v>
      </c>
      <c r="D32" s="169" t="s">
        <v>5</v>
      </c>
      <c r="E32" s="306">
        <v>144.72</v>
      </c>
      <c r="F32" s="123"/>
      <c r="G32" s="24"/>
      <c r="H32" s="188"/>
      <c r="I32" s="189"/>
      <c r="J32" s="193"/>
      <c r="K32" s="194"/>
      <c r="L32" s="191"/>
      <c r="M32" s="188"/>
      <c r="N32" s="188"/>
      <c r="O32" s="190"/>
      <c r="P32" s="290"/>
    </row>
    <row r="33" spans="1:16" s="187" customFormat="1">
      <c r="A33" s="197" t="s">
        <v>76</v>
      </c>
      <c r="B33" s="200" t="s">
        <v>144</v>
      </c>
      <c r="C33" s="196" t="s">
        <v>331</v>
      </c>
      <c r="D33" s="169" t="s">
        <v>5</v>
      </c>
      <c r="E33" s="306">
        <v>187.87</v>
      </c>
      <c r="F33" s="123"/>
      <c r="G33" s="24"/>
      <c r="H33" s="188"/>
      <c r="I33" s="189"/>
      <c r="J33" s="193"/>
      <c r="K33" s="194"/>
      <c r="L33" s="191"/>
      <c r="M33" s="188"/>
      <c r="N33" s="188"/>
      <c r="O33" s="190"/>
      <c r="P33" s="290"/>
    </row>
    <row r="34" spans="1:16" s="1" customFormat="1">
      <c r="A34" s="197" t="s">
        <v>77</v>
      </c>
      <c r="B34" s="200" t="s">
        <v>144</v>
      </c>
      <c r="C34" s="196" t="s">
        <v>332</v>
      </c>
      <c r="D34" s="169" t="s">
        <v>5</v>
      </c>
      <c r="E34" s="306">
        <v>331.66</v>
      </c>
      <c r="F34" s="123"/>
      <c r="G34" s="24"/>
      <c r="H34" s="188"/>
      <c r="I34" s="189"/>
      <c r="J34" s="193"/>
      <c r="K34" s="194"/>
      <c r="L34" s="191"/>
      <c r="M34" s="188"/>
      <c r="N34" s="188"/>
      <c r="O34" s="190"/>
      <c r="P34" s="290"/>
    </row>
    <row r="35" spans="1:16" s="1" customFormat="1" ht="25.5">
      <c r="A35" s="197" t="s">
        <v>78</v>
      </c>
      <c r="B35" s="200" t="s">
        <v>144</v>
      </c>
      <c r="C35" s="196" t="s">
        <v>333</v>
      </c>
      <c r="D35" s="169" t="s">
        <v>5</v>
      </c>
      <c r="E35" s="306">
        <v>44.5</v>
      </c>
      <c r="F35" s="123"/>
      <c r="G35" s="24"/>
      <c r="H35" s="188"/>
      <c r="I35" s="189"/>
      <c r="J35" s="193"/>
      <c r="K35" s="194"/>
      <c r="L35" s="191"/>
      <c r="M35" s="188"/>
      <c r="N35" s="188"/>
      <c r="O35" s="190"/>
      <c r="P35" s="290"/>
    </row>
    <row r="36" spans="1:16" s="1" customFormat="1">
      <c r="A36" s="197" t="s">
        <v>79</v>
      </c>
      <c r="B36" s="200" t="s">
        <v>144</v>
      </c>
      <c r="C36" s="196" t="s">
        <v>334</v>
      </c>
      <c r="D36" s="169" t="s">
        <v>5</v>
      </c>
      <c r="E36" s="306">
        <v>140.5</v>
      </c>
      <c r="F36" s="123"/>
      <c r="G36" s="24"/>
      <c r="H36" s="188"/>
      <c r="I36" s="189"/>
      <c r="J36" s="193"/>
      <c r="K36" s="194"/>
      <c r="L36" s="191"/>
      <c r="M36" s="188"/>
      <c r="N36" s="188"/>
      <c r="O36" s="190"/>
      <c r="P36" s="290"/>
    </row>
    <row r="37" spans="1:16" s="1" customFormat="1" ht="25.5">
      <c r="A37" s="197" t="s">
        <v>80</v>
      </c>
      <c r="B37" s="200" t="s">
        <v>144</v>
      </c>
      <c r="C37" s="196" t="s">
        <v>335</v>
      </c>
      <c r="D37" s="169" t="s">
        <v>4</v>
      </c>
      <c r="E37" s="306">
        <v>52.63</v>
      </c>
      <c r="F37" s="123"/>
      <c r="G37" s="24"/>
      <c r="H37" s="188"/>
      <c r="I37" s="189"/>
      <c r="J37" s="193"/>
      <c r="K37" s="194"/>
      <c r="L37" s="191"/>
      <c r="M37" s="188"/>
      <c r="N37" s="188"/>
      <c r="O37" s="190"/>
      <c r="P37" s="290"/>
    </row>
    <row r="38" spans="1:16" s="1" customFormat="1">
      <c r="A38" s="197" t="s">
        <v>162</v>
      </c>
      <c r="B38" s="200" t="s">
        <v>144</v>
      </c>
      <c r="C38" s="196" t="s">
        <v>336</v>
      </c>
      <c r="D38" s="169" t="s">
        <v>6</v>
      </c>
      <c r="E38" s="306">
        <v>315.77</v>
      </c>
      <c r="F38" s="123"/>
      <c r="G38" s="24"/>
      <c r="H38" s="188"/>
      <c r="I38" s="189"/>
      <c r="J38" s="193"/>
      <c r="K38" s="194"/>
      <c r="L38" s="191"/>
      <c r="M38" s="188"/>
      <c r="N38" s="188"/>
      <c r="O38" s="190"/>
      <c r="P38" s="290"/>
    </row>
    <row r="39" spans="1:16" s="1" customFormat="1">
      <c r="A39" s="172">
        <v>4</v>
      </c>
      <c r="B39" s="200" t="s">
        <v>144</v>
      </c>
      <c r="C39" s="173" t="s">
        <v>163</v>
      </c>
      <c r="D39" s="169" t="s">
        <v>4</v>
      </c>
      <c r="E39" s="306">
        <v>969.35</v>
      </c>
      <c r="F39" s="123"/>
      <c r="G39" s="24"/>
      <c r="H39" s="188"/>
      <c r="I39" s="189"/>
      <c r="J39" s="193"/>
      <c r="K39" s="194"/>
      <c r="L39" s="191"/>
      <c r="M39" s="188"/>
      <c r="N39" s="188"/>
      <c r="O39" s="190"/>
      <c r="P39" s="290"/>
    </row>
    <row r="40" spans="1:16" s="1" customFormat="1">
      <c r="A40" s="197" t="s">
        <v>81</v>
      </c>
      <c r="B40" s="200" t="s">
        <v>144</v>
      </c>
      <c r="C40" s="196" t="s">
        <v>320</v>
      </c>
      <c r="D40" s="169" t="s">
        <v>6</v>
      </c>
      <c r="E40" s="306">
        <v>6785.42</v>
      </c>
      <c r="F40" s="123"/>
      <c r="G40" s="24"/>
      <c r="H40" s="188"/>
      <c r="I40" s="189"/>
      <c r="J40" s="193"/>
      <c r="K40" s="194"/>
      <c r="L40" s="191"/>
      <c r="M40" s="188"/>
      <c r="N40" s="188"/>
      <c r="O40" s="190"/>
      <c r="P40" s="290"/>
    </row>
    <row r="41" spans="1:16" s="1" customFormat="1">
      <c r="A41" s="197" t="s">
        <v>82</v>
      </c>
      <c r="B41" s="200" t="s">
        <v>144</v>
      </c>
      <c r="C41" s="196" t="s">
        <v>157</v>
      </c>
      <c r="D41" s="169" t="s">
        <v>4</v>
      </c>
      <c r="E41" s="306">
        <v>969.35</v>
      </c>
      <c r="F41" s="123"/>
      <c r="G41" s="24"/>
      <c r="H41" s="188"/>
      <c r="I41" s="189"/>
      <c r="J41" s="193"/>
      <c r="K41" s="194"/>
      <c r="L41" s="191"/>
      <c r="M41" s="188"/>
      <c r="N41" s="188"/>
      <c r="O41" s="190"/>
      <c r="P41" s="290"/>
    </row>
    <row r="42" spans="1:16" s="1" customFormat="1">
      <c r="A42" s="197" t="s">
        <v>83</v>
      </c>
      <c r="B42" s="200" t="s">
        <v>144</v>
      </c>
      <c r="C42" s="196" t="s">
        <v>319</v>
      </c>
      <c r="D42" s="169" t="s">
        <v>5</v>
      </c>
      <c r="E42" s="306">
        <v>143.38</v>
      </c>
      <c r="F42" s="123"/>
      <c r="G42" s="24"/>
      <c r="H42" s="188"/>
      <c r="I42" s="189"/>
      <c r="J42" s="193"/>
      <c r="K42" s="194"/>
      <c r="L42" s="191"/>
      <c r="M42" s="188"/>
      <c r="N42" s="188"/>
      <c r="O42" s="190"/>
      <c r="P42" s="290"/>
    </row>
    <row r="43" spans="1:16" s="1" customFormat="1">
      <c r="A43" s="172">
        <v>5</v>
      </c>
      <c r="B43" s="200" t="s">
        <v>144</v>
      </c>
      <c r="C43" s="173" t="s">
        <v>214</v>
      </c>
      <c r="D43" s="169" t="s">
        <v>4</v>
      </c>
      <c r="E43" s="306">
        <v>1033.45</v>
      </c>
      <c r="F43" s="123"/>
      <c r="G43" s="24"/>
      <c r="H43" s="188"/>
      <c r="I43" s="189"/>
      <c r="J43" s="193"/>
      <c r="K43" s="194"/>
      <c r="L43" s="191"/>
      <c r="M43" s="188"/>
      <c r="N43" s="188"/>
      <c r="O43" s="190"/>
      <c r="P43" s="290"/>
    </row>
    <row r="44" spans="1:16" s="1" customFormat="1">
      <c r="A44" s="197" t="s">
        <v>84</v>
      </c>
      <c r="B44" s="200" t="s">
        <v>144</v>
      </c>
      <c r="C44" s="196" t="s">
        <v>321</v>
      </c>
      <c r="D44" s="169" t="s">
        <v>6</v>
      </c>
      <c r="E44" s="306">
        <v>516.72</v>
      </c>
      <c r="F44" s="123"/>
      <c r="G44" s="24"/>
      <c r="H44" s="188"/>
      <c r="I44" s="189"/>
      <c r="J44" s="193"/>
      <c r="K44" s="194"/>
      <c r="L44" s="191"/>
      <c r="M44" s="188"/>
      <c r="N44" s="188"/>
      <c r="O44" s="190"/>
      <c r="P44" s="290"/>
    </row>
    <row r="45" spans="1:16" s="1" customFormat="1" ht="12.75" customHeight="1">
      <c r="A45" s="197" t="s">
        <v>85</v>
      </c>
      <c r="B45" s="200" t="s">
        <v>144</v>
      </c>
      <c r="C45" s="196" t="s">
        <v>337</v>
      </c>
      <c r="D45" s="169" t="s">
        <v>6</v>
      </c>
      <c r="E45" s="306">
        <v>3100.34</v>
      </c>
      <c r="F45" s="123"/>
      <c r="G45" s="24"/>
      <c r="H45" s="188"/>
      <c r="I45" s="189"/>
      <c r="J45" s="193"/>
      <c r="K45" s="194"/>
      <c r="L45" s="191"/>
      <c r="M45" s="188"/>
      <c r="N45" s="188"/>
      <c r="O45" s="190"/>
      <c r="P45" s="290"/>
    </row>
    <row r="46" spans="1:16" s="1" customFormat="1" ht="25.5">
      <c r="A46" s="172">
        <v>6</v>
      </c>
      <c r="B46" s="200" t="s">
        <v>144</v>
      </c>
      <c r="C46" s="173" t="s">
        <v>158</v>
      </c>
      <c r="D46" s="169" t="s">
        <v>97</v>
      </c>
      <c r="E46" s="306">
        <v>132.99</v>
      </c>
      <c r="F46" s="123"/>
      <c r="G46" s="24"/>
      <c r="H46" s="188"/>
      <c r="I46" s="189"/>
      <c r="J46" s="193"/>
      <c r="K46" s="194"/>
      <c r="L46" s="191"/>
      <c r="M46" s="188"/>
      <c r="N46" s="188"/>
      <c r="O46" s="190"/>
      <c r="P46" s="290"/>
    </row>
    <row r="47" spans="1:16" s="1" customFormat="1">
      <c r="A47" s="197" t="s">
        <v>87</v>
      </c>
      <c r="B47" s="200" t="s">
        <v>144</v>
      </c>
      <c r="C47" s="196" t="s">
        <v>185</v>
      </c>
      <c r="D47" s="169" t="s">
        <v>97</v>
      </c>
      <c r="E47" s="306">
        <f>E46</f>
        <v>132.99</v>
      </c>
      <c r="F47" s="192"/>
      <c r="G47" s="24"/>
      <c r="H47" s="188"/>
      <c r="I47" s="189"/>
      <c r="J47" s="193"/>
      <c r="K47" s="194"/>
      <c r="L47" s="191"/>
      <c r="M47" s="188"/>
      <c r="N47" s="188"/>
      <c r="O47" s="190"/>
      <c r="P47" s="290"/>
    </row>
    <row r="48" spans="1:16" s="187" customFormat="1">
      <c r="A48" s="197" t="s">
        <v>165</v>
      </c>
      <c r="B48" s="200" t="s">
        <v>144</v>
      </c>
      <c r="C48" s="196" t="s">
        <v>217</v>
      </c>
      <c r="D48" s="169" t="s">
        <v>97</v>
      </c>
      <c r="E48" s="306">
        <v>21.63</v>
      </c>
      <c r="F48" s="192"/>
      <c r="G48" s="24"/>
      <c r="H48" s="188"/>
      <c r="I48" s="189"/>
      <c r="J48" s="193"/>
      <c r="K48" s="194"/>
      <c r="L48" s="191"/>
      <c r="M48" s="188"/>
      <c r="N48" s="188"/>
      <c r="O48" s="190"/>
      <c r="P48" s="290"/>
    </row>
    <row r="49" spans="1:16" s="1" customFormat="1">
      <c r="A49" s="172">
        <v>8</v>
      </c>
      <c r="B49" s="200" t="s">
        <v>144</v>
      </c>
      <c r="C49" s="173" t="s">
        <v>218</v>
      </c>
      <c r="D49" s="169" t="s">
        <v>4</v>
      </c>
      <c r="E49" s="306">
        <v>6.3</v>
      </c>
      <c r="F49" s="192"/>
      <c r="G49" s="24"/>
      <c r="H49" s="188"/>
      <c r="I49" s="189"/>
      <c r="J49" s="193"/>
      <c r="K49" s="194"/>
      <c r="L49" s="191"/>
      <c r="M49" s="188"/>
      <c r="N49" s="188"/>
      <c r="O49" s="190"/>
      <c r="P49" s="290"/>
    </row>
    <row r="50" spans="1:16" s="1" customFormat="1">
      <c r="A50" s="197" t="s">
        <v>98</v>
      </c>
      <c r="B50" s="200" t="s">
        <v>144</v>
      </c>
      <c r="C50" s="199" t="s">
        <v>109</v>
      </c>
      <c r="D50" s="169" t="s">
        <v>96</v>
      </c>
      <c r="E50" s="306">
        <v>2</v>
      </c>
      <c r="F50" s="192"/>
      <c r="G50" s="24"/>
      <c r="H50" s="188"/>
      <c r="I50" s="189"/>
      <c r="J50" s="193"/>
      <c r="K50" s="194"/>
      <c r="L50" s="191"/>
      <c r="M50" s="188"/>
      <c r="N50" s="188"/>
      <c r="O50" s="190"/>
      <c r="P50" s="290"/>
    </row>
    <row r="51" spans="1:16" s="1" customFormat="1">
      <c r="A51" s="197" t="s">
        <v>99</v>
      </c>
      <c r="B51" s="200" t="s">
        <v>144</v>
      </c>
      <c r="C51" s="199" t="s">
        <v>220</v>
      </c>
      <c r="D51" s="169" t="s">
        <v>4</v>
      </c>
      <c r="E51" s="306">
        <v>12.6</v>
      </c>
      <c r="F51" s="192"/>
      <c r="G51" s="24"/>
      <c r="H51" s="188"/>
      <c r="I51" s="189"/>
      <c r="J51" s="193"/>
      <c r="K51" s="194"/>
      <c r="L51" s="191"/>
      <c r="M51" s="188"/>
      <c r="N51" s="188"/>
      <c r="O51" s="190"/>
      <c r="P51" s="290"/>
    </row>
    <row r="52" spans="1:16" s="187" customFormat="1">
      <c r="A52" s="197"/>
      <c r="B52" s="200"/>
      <c r="C52" s="201" t="s">
        <v>147</v>
      </c>
      <c r="D52" s="169"/>
      <c r="E52" s="306"/>
      <c r="F52" s="192"/>
      <c r="G52" s="24"/>
      <c r="H52" s="188"/>
      <c r="I52" s="189"/>
      <c r="J52" s="193"/>
      <c r="K52" s="194"/>
      <c r="L52" s="191"/>
      <c r="M52" s="188"/>
      <c r="N52" s="188"/>
      <c r="O52" s="190"/>
      <c r="P52" s="290"/>
    </row>
    <row r="53" spans="1:16" s="1" customFormat="1" ht="25.5">
      <c r="A53" s="197" t="s">
        <v>100</v>
      </c>
      <c r="B53" s="200" t="s">
        <v>144</v>
      </c>
      <c r="C53" s="199" t="s">
        <v>338</v>
      </c>
      <c r="D53" s="169" t="s">
        <v>6</v>
      </c>
      <c r="E53" s="306">
        <v>9.4499999999999993</v>
      </c>
      <c r="F53" s="192"/>
      <c r="G53" s="24"/>
      <c r="H53" s="188"/>
      <c r="I53" s="189"/>
      <c r="J53" s="193"/>
      <c r="K53" s="194"/>
      <c r="L53" s="191"/>
      <c r="M53" s="188"/>
      <c r="N53" s="188"/>
      <c r="O53" s="190"/>
      <c r="P53" s="290"/>
    </row>
    <row r="54" spans="1:16" s="1" customFormat="1">
      <c r="A54" s="197" t="s">
        <v>101</v>
      </c>
      <c r="B54" s="200" t="s">
        <v>144</v>
      </c>
      <c r="C54" s="199" t="s">
        <v>339</v>
      </c>
      <c r="D54" s="169" t="s">
        <v>6</v>
      </c>
      <c r="E54" s="306">
        <v>66.150000000000006</v>
      </c>
      <c r="F54" s="192"/>
      <c r="G54" s="24"/>
      <c r="H54" s="188"/>
      <c r="I54" s="189"/>
      <c r="J54" s="193"/>
      <c r="K54" s="194"/>
      <c r="L54" s="191"/>
      <c r="M54" s="188"/>
      <c r="N54" s="188"/>
      <c r="O54" s="190"/>
      <c r="P54" s="290"/>
    </row>
    <row r="55" spans="1:16" s="1" customFormat="1" ht="25.5">
      <c r="A55" s="197" t="s">
        <v>102</v>
      </c>
      <c r="B55" s="200" t="s">
        <v>144</v>
      </c>
      <c r="C55" s="199" t="s">
        <v>340</v>
      </c>
      <c r="D55" s="169" t="s">
        <v>6</v>
      </c>
      <c r="E55" s="306">
        <v>25.2</v>
      </c>
      <c r="F55" s="192"/>
      <c r="G55" s="24"/>
      <c r="H55" s="188"/>
      <c r="I55" s="189"/>
      <c r="J55" s="193"/>
      <c r="K55" s="194"/>
      <c r="L55" s="191"/>
      <c r="M55" s="188"/>
      <c r="N55" s="188"/>
      <c r="O55" s="190"/>
      <c r="P55" s="290"/>
    </row>
    <row r="56" spans="1:16" s="187" customFormat="1" ht="25.5">
      <c r="A56" s="197" t="s">
        <v>103</v>
      </c>
      <c r="B56" s="200" t="s">
        <v>144</v>
      </c>
      <c r="C56" s="199" t="s">
        <v>341</v>
      </c>
      <c r="D56" s="169" t="s">
        <v>9</v>
      </c>
      <c r="E56" s="306">
        <v>1.26</v>
      </c>
      <c r="F56" s="192"/>
      <c r="G56" s="24"/>
      <c r="H56" s="188"/>
      <c r="I56" s="189"/>
      <c r="J56" s="193"/>
      <c r="K56" s="194"/>
      <c r="L56" s="191"/>
      <c r="M56" s="188"/>
      <c r="N56" s="188"/>
      <c r="O56" s="190"/>
      <c r="P56" s="290"/>
    </row>
    <row r="57" spans="1:16" s="1" customFormat="1">
      <c r="A57" s="197" t="s">
        <v>104</v>
      </c>
      <c r="B57" s="200" t="s">
        <v>144</v>
      </c>
      <c r="C57" s="199" t="s">
        <v>342</v>
      </c>
      <c r="D57" s="169" t="s">
        <v>9</v>
      </c>
      <c r="E57" s="306">
        <v>2.1</v>
      </c>
      <c r="F57" s="192"/>
      <c r="G57" s="24"/>
      <c r="H57" s="188"/>
      <c r="I57" s="189"/>
      <c r="J57" s="193"/>
      <c r="K57" s="194"/>
      <c r="L57" s="191"/>
      <c r="M57" s="188"/>
      <c r="N57" s="188"/>
      <c r="O57" s="190"/>
      <c r="P57" s="290"/>
    </row>
    <row r="58" spans="1:16" s="187" customFormat="1">
      <c r="A58" s="197"/>
      <c r="B58" s="200"/>
      <c r="C58" s="201" t="s">
        <v>148</v>
      </c>
      <c r="D58" s="169"/>
      <c r="E58" s="306"/>
      <c r="F58" s="192"/>
      <c r="G58" s="24"/>
      <c r="H58" s="188"/>
      <c r="I58" s="189"/>
      <c r="J58" s="193"/>
      <c r="K58" s="194"/>
      <c r="L58" s="191"/>
      <c r="M58" s="188"/>
      <c r="N58" s="188"/>
      <c r="O58" s="190"/>
      <c r="P58" s="290"/>
    </row>
    <row r="59" spans="1:16" s="1" customFormat="1">
      <c r="A59" s="197" t="s">
        <v>105</v>
      </c>
      <c r="B59" s="200" t="s">
        <v>144</v>
      </c>
      <c r="C59" s="199" t="s">
        <v>323</v>
      </c>
      <c r="D59" s="169" t="s">
        <v>9</v>
      </c>
      <c r="E59" s="306">
        <v>0.79</v>
      </c>
      <c r="F59" s="192"/>
      <c r="G59" s="24"/>
      <c r="H59" s="188"/>
      <c r="I59" s="189"/>
      <c r="J59" s="193"/>
      <c r="K59" s="194"/>
      <c r="L59" s="191"/>
      <c r="M59" s="188"/>
      <c r="N59" s="188"/>
      <c r="O59" s="190"/>
      <c r="P59" s="290"/>
    </row>
    <row r="60" spans="1:16" s="1" customFormat="1">
      <c r="A60" s="197" t="s">
        <v>106</v>
      </c>
      <c r="B60" s="200" t="s">
        <v>144</v>
      </c>
      <c r="C60" s="199" t="s">
        <v>343</v>
      </c>
      <c r="D60" s="169" t="s">
        <v>6</v>
      </c>
      <c r="E60" s="306">
        <v>201.6</v>
      </c>
      <c r="F60" s="192"/>
      <c r="G60" s="24"/>
      <c r="H60" s="188"/>
      <c r="I60" s="189"/>
      <c r="J60" s="193"/>
      <c r="K60" s="194"/>
      <c r="L60" s="191"/>
      <c r="M60" s="188"/>
      <c r="N60" s="188"/>
      <c r="O60" s="190"/>
      <c r="P60" s="290"/>
    </row>
    <row r="61" spans="1:16" s="1" customFormat="1">
      <c r="A61" s="197" t="s">
        <v>107</v>
      </c>
      <c r="B61" s="200" t="s">
        <v>144</v>
      </c>
      <c r="C61" s="199" t="s">
        <v>110</v>
      </c>
      <c r="D61" s="169" t="s">
        <v>4</v>
      </c>
      <c r="E61" s="306">
        <f>E49</f>
        <v>6.3</v>
      </c>
      <c r="F61" s="192"/>
      <c r="G61" s="24"/>
      <c r="H61" s="188"/>
      <c r="I61" s="189"/>
      <c r="J61" s="193"/>
      <c r="K61" s="194"/>
      <c r="L61" s="191"/>
      <c r="M61" s="188"/>
      <c r="N61" s="188"/>
      <c r="O61" s="190"/>
      <c r="P61" s="290"/>
    </row>
    <row r="62" spans="1:16" s="1" customFormat="1">
      <c r="A62" s="197" t="s">
        <v>108</v>
      </c>
      <c r="B62" s="200" t="s">
        <v>144</v>
      </c>
      <c r="C62" s="199" t="s">
        <v>186</v>
      </c>
      <c r="D62" s="169" t="s">
        <v>97</v>
      </c>
      <c r="E62" s="306">
        <v>5.8</v>
      </c>
      <c r="F62" s="192"/>
      <c r="G62" s="24"/>
      <c r="H62" s="188"/>
      <c r="I62" s="189"/>
      <c r="J62" s="193"/>
      <c r="K62" s="194"/>
      <c r="L62" s="191"/>
      <c r="M62" s="188"/>
      <c r="N62" s="188"/>
      <c r="O62" s="190"/>
      <c r="P62" s="290"/>
    </row>
    <row r="63" spans="1:16" s="1" customFormat="1">
      <c r="A63" s="197" t="s">
        <v>149</v>
      </c>
      <c r="B63" s="200" t="s">
        <v>144</v>
      </c>
      <c r="C63" s="199" t="s">
        <v>187</v>
      </c>
      <c r="D63" s="169" t="s">
        <v>97</v>
      </c>
      <c r="E63" s="306">
        <v>10.199999999999999</v>
      </c>
      <c r="F63" s="192"/>
      <c r="G63" s="24"/>
      <c r="H63" s="188"/>
      <c r="I63" s="189"/>
      <c r="J63" s="193"/>
      <c r="K63" s="194"/>
      <c r="L63" s="191"/>
      <c r="M63" s="188"/>
      <c r="N63" s="188"/>
      <c r="O63" s="190"/>
      <c r="P63" s="290"/>
    </row>
    <row r="64" spans="1:16" s="1" customFormat="1">
      <c r="A64" s="197">
        <v>9</v>
      </c>
      <c r="B64" s="200" t="s">
        <v>144</v>
      </c>
      <c r="C64" s="173" t="s">
        <v>142</v>
      </c>
      <c r="D64" s="169"/>
      <c r="E64" s="306"/>
      <c r="F64" s="192"/>
      <c r="G64" s="24"/>
      <c r="H64" s="188"/>
      <c r="I64" s="189"/>
      <c r="J64" s="193"/>
      <c r="K64" s="194"/>
      <c r="L64" s="191"/>
      <c r="M64" s="188"/>
      <c r="N64" s="188"/>
      <c r="O64" s="190"/>
      <c r="P64" s="290"/>
    </row>
    <row r="65" spans="1:16" s="1" customFormat="1" ht="25.5">
      <c r="A65" s="197" t="s">
        <v>164</v>
      </c>
      <c r="B65" s="200" t="s">
        <v>144</v>
      </c>
      <c r="C65" s="199" t="s">
        <v>159</v>
      </c>
      <c r="D65" s="169" t="s">
        <v>47</v>
      </c>
      <c r="E65" s="306">
        <v>1</v>
      </c>
      <c r="F65" s="192"/>
      <c r="G65" s="24"/>
      <c r="H65" s="188"/>
      <c r="I65" s="189"/>
      <c r="J65" s="193"/>
      <c r="K65" s="194"/>
      <c r="L65" s="191"/>
      <c r="M65" s="188"/>
      <c r="N65" s="188"/>
      <c r="O65" s="190"/>
      <c r="P65" s="290"/>
    </row>
    <row r="66" spans="1:16" s="1" customFormat="1">
      <c r="A66" s="197" t="s">
        <v>210</v>
      </c>
      <c r="B66" s="200" t="s">
        <v>144</v>
      </c>
      <c r="C66" s="199" t="s">
        <v>141</v>
      </c>
      <c r="D66" s="169" t="s">
        <v>47</v>
      </c>
      <c r="E66" s="306">
        <v>1</v>
      </c>
      <c r="F66" s="192"/>
      <c r="G66" s="24"/>
      <c r="H66" s="188"/>
      <c r="I66" s="189"/>
      <c r="J66" s="193"/>
      <c r="K66" s="194"/>
      <c r="L66" s="191"/>
      <c r="M66" s="188"/>
      <c r="N66" s="188"/>
      <c r="O66" s="190"/>
      <c r="P66" s="290"/>
    </row>
    <row r="67" spans="1:16" s="1" customFormat="1" ht="25.5">
      <c r="A67" s="197" t="s">
        <v>211</v>
      </c>
      <c r="B67" s="200" t="s">
        <v>144</v>
      </c>
      <c r="C67" s="199" t="s">
        <v>146</v>
      </c>
      <c r="D67" s="169" t="s">
        <v>5</v>
      </c>
      <c r="E67" s="306">
        <v>50</v>
      </c>
      <c r="F67" s="192"/>
      <c r="G67" s="24"/>
      <c r="H67" s="188"/>
      <c r="I67" s="189"/>
      <c r="J67" s="193"/>
      <c r="K67" s="194"/>
      <c r="L67" s="191"/>
      <c r="M67" s="188"/>
      <c r="N67" s="188"/>
      <c r="O67" s="190"/>
      <c r="P67" s="290"/>
    </row>
    <row r="68" spans="1:16" s="1" customFormat="1">
      <c r="A68" s="197" t="s">
        <v>212</v>
      </c>
      <c r="B68" s="200" t="s">
        <v>144</v>
      </c>
      <c r="C68" s="199" t="s">
        <v>188</v>
      </c>
      <c r="D68" s="169" t="s">
        <v>47</v>
      </c>
      <c r="E68" s="306">
        <v>1</v>
      </c>
      <c r="F68" s="192"/>
      <c r="G68" s="24"/>
      <c r="H68" s="188"/>
      <c r="I68" s="189"/>
      <c r="J68" s="193"/>
      <c r="K68" s="194"/>
      <c r="L68" s="191"/>
      <c r="M68" s="188"/>
      <c r="N68" s="188"/>
      <c r="O68" s="190"/>
      <c r="P68" s="290"/>
    </row>
    <row r="69" spans="1:16" s="1" customFormat="1" ht="13.5" thickBot="1">
      <c r="A69" s="254" t="s">
        <v>213</v>
      </c>
      <c r="B69" s="260" t="s">
        <v>144</v>
      </c>
      <c r="C69" s="211" t="s">
        <v>143</v>
      </c>
      <c r="D69" s="222" t="s">
        <v>47</v>
      </c>
      <c r="E69" s="312">
        <v>2</v>
      </c>
      <c r="F69" s="123"/>
      <c r="G69" s="24"/>
      <c r="H69" s="188"/>
      <c r="I69" s="189"/>
      <c r="J69" s="193"/>
      <c r="K69" s="194"/>
      <c r="L69" s="256"/>
      <c r="M69" s="225"/>
      <c r="N69" s="225"/>
      <c r="O69" s="257"/>
      <c r="P69" s="291"/>
    </row>
    <row r="70" spans="1:16" s="187" customFormat="1">
      <c r="A70" s="250"/>
      <c r="B70" s="251"/>
      <c r="C70" s="394" t="s">
        <v>199</v>
      </c>
      <c r="D70" s="395"/>
      <c r="E70" s="395"/>
      <c r="F70" s="395"/>
      <c r="G70" s="395"/>
      <c r="H70" s="395"/>
      <c r="I70" s="395"/>
      <c r="J70" s="395"/>
      <c r="K70" s="396"/>
      <c r="L70" s="252"/>
      <c r="M70" s="252"/>
      <c r="N70" s="252"/>
      <c r="O70" s="252"/>
      <c r="P70" s="253"/>
    </row>
    <row r="72" spans="1:16">
      <c r="P72" s="186"/>
    </row>
    <row r="73" spans="1:16" s="1" customFormat="1" ht="16.5">
      <c r="A73" s="104" t="s">
        <v>41</v>
      </c>
      <c r="B73" s="104"/>
      <c r="C73" s="351"/>
      <c r="D73" s="351"/>
      <c r="E73" s="351"/>
      <c r="F73" s="5"/>
      <c r="G73" s="104" t="s">
        <v>42</v>
      </c>
      <c r="H73" s="104"/>
      <c r="I73" s="351"/>
      <c r="J73" s="351"/>
      <c r="K73" s="351"/>
      <c r="L73" s="5"/>
      <c r="M73" s="5"/>
      <c r="N73" s="5"/>
      <c r="O73" s="5"/>
      <c r="P73" s="5"/>
    </row>
    <row r="74" spans="1:16" s="1" customFormat="1" ht="16.5">
      <c r="A74" s="104"/>
      <c r="B74" s="104"/>
      <c r="C74" s="355"/>
      <c r="D74" s="355"/>
      <c r="E74" s="355"/>
      <c r="F74" s="5"/>
      <c r="G74" s="107"/>
      <c r="H74" s="107"/>
      <c r="I74" s="107"/>
      <c r="J74" s="107"/>
      <c r="K74" s="107"/>
      <c r="L74" s="5"/>
      <c r="M74" s="5"/>
      <c r="N74" s="5"/>
      <c r="O74" s="5"/>
      <c r="P74" s="5"/>
    </row>
    <row r="75" spans="1:16" s="1" customFormat="1" ht="16.5">
      <c r="A75" s="356"/>
      <c r="B75" s="356"/>
      <c r="C75" s="356"/>
      <c r="D75" s="5"/>
      <c r="E75" s="294"/>
      <c r="F75" s="5"/>
      <c r="G75" s="356"/>
      <c r="H75" s="356"/>
      <c r="I75" s="356"/>
      <c r="J75" s="104"/>
      <c r="K75" s="108"/>
      <c r="L75" s="5"/>
      <c r="M75" s="5"/>
      <c r="N75" s="5"/>
      <c r="O75" s="5"/>
      <c r="P75" s="5"/>
    </row>
  </sheetData>
  <mergeCells count="19">
    <mergeCell ref="C70:K70"/>
    <mergeCell ref="C73:E73"/>
    <mergeCell ref="I73:K73"/>
    <mergeCell ref="C74:E74"/>
    <mergeCell ref="G75:I75"/>
    <mergeCell ref="A75:C75"/>
    <mergeCell ref="F13:K13"/>
    <mergeCell ref="L13:P13"/>
    <mergeCell ref="A5:B5"/>
    <mergeCell ref="A6:B6"/>
    <mergeCell ref="A7:B7"/>
    <mergeCell ref="A8:B8"/>
    <mergeCell ref="A9:P9"/>
    <mergeCell ref="A13:A14"/>
    <mergeCell ref="B13:B14"/>
    <mergeCell ref="C13:C14"/>
    <mergeCell ref="D13:D14"/>
    <mergeCell ref="E13:E14"/>
    <mergeCell ref="C5:D5"/>
  </mergeCells>
  <pageMargins left="0.78740157480314965" right="0.23622047244094491" top="0.59055118110236227" bottom="0.39370078740157483" header="0.51181102362204722" footer="0.51181102362204722"/>
  <pageSetup paperSize="9" scale="64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59"/>
  <sheetViews>
    <sheetView topLeftCell="A25" zoomScaleNormal="100" zoomScaleSheetLayoutView="100" workbookViewId="0">
      <selection activeCell="A10" sqref="A10"/>
    </sheetView>
  </sheetViews>
  <sheetFormatPr defaultColWidth="11.5703125" defaultRowHeight="12.75"/>
  <cols>
    <col min="1" max="1" width="6.42578125" style="22" customWidth="1"/>
    <col min="2" max="2" width="8" style="23" customWidth="1"/>
    <col min="3" max="3" width="49.42578125" style="22" bestFit="1" customWidth="1"/>
    <col min="4" max="4" width="10.140625" style="23" customWidth="1"/>
    <col min="5" max="5" width="10.140625" style="308" customWidth="1"/>
    <col min="6" max="6" width="11.5703125" style="23" customWidth="1"/>
    <col min="7" max="7" width="14.7109375" style="23" customWidth="1"/>
    <col min="8" max="16" width="11.5703125" style="23" customWidth="1"/>
    <col min="17" max="16384" width="11.5703125" style="22"/>
  </cols>
  <sheetData>
    <row r="1" spans="1:25" s="1" customFormat="1">
      <c r="B1" s="5"/>
      <c r="D1" s="5"/>
      <c r="E1" s="294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25" s="1" customFormat="1" ht="12.75" customHeight="1">
      <c r="B2" s="59"/>
      <c r="C2" s="59"/>
      <c r="D2" s="59"/>
      <c r="E2" s="295"/>
      <c r="F2" s="59"/>
      <c r="G2" s="60" t="s">
        <v>44</v>
      </c>
      <c r="H2" s="59"/>
      <c r="I2" s="59"/>
      <c r="J2" s="59"/>
      <c r="K2" s="59"/>
      <c r="L2" s="59"/>
      <c r="M2" s="59"/>
      <c r="N2" s="59"/>
      <c r="O2" s="59"/>
      <c r="P2" s="59"/>
    </row>
    <row r="3" spans="1:25" s="1" customFormat="1" ht="12.75" customHeight="1">
      <c r="B3" s="7"/>
      <c r="C3" s="7"/>
      <c r="D3" s="7"/>
      <c r="E3" s="296"/>
      <c r="F3" s="7"/>
      <c r="G3" s="6" t="s">
        <v>161</v>
      </c>
      <c r="H3" s="7"/>
      <c r="I3" s="7"/>
      <c r="J3" s="7"/>
      <c r="K3" s="7"/>
      <c r="L3" s="7"/>
      <c r="M3" s="7"/>
      <c r="N3" s="7"/>
      <c r="O3" s="7"/>
      <c r="P3" s="7"/>
    </row>
    <row r="4" spans="1:25" s="1" customFormat="1">
      <c r="D4" s="2"/>
      <c r="E4" s="297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25" s="1" customFormat="1" ht="26.25" customHeight="1" thickBot="1">
      <c r="A5" s="382" t="s">
        <v>22</v>
      </c>
      <c r="B5" s="382"/>
      <c r="C5" s="393" t="str">
        <f>'1'!C5:D5</f>
        <v>Daudzdzīvokļu dzīvojamās mājas fasādes vienkāršotā atjaunošana, 
kad. Nr. 3260 013 0265</v>
      </c>
      <c r="D5" s="393"/>
      <c r="E5" s="298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34"/>
      <c r="R5" s="34"/>
      <c r="S5" s="34"/>
      <c r="T5" s="34"/>
      <c r="U5" s="34"/>
      <c r="V5" s="34"/>
      <c r="W5" s="34"/>
      <c r="X5" s="34"/>
      <c r="Y5" s="34"/>
    </row>
    <row r="6" spans="1:25" s="1" customFormat="1" ht="13.5" customHeight="1" thickBot="1">
      <c r="A6" s="383" t="s">
        <v>23</v>
      </c>
      <c r="B6" s="383"/>
      <c r="C6" s="393" t="str">
        <f>'1'!C6:D6</f>
        <v>Daudzdzīvokļu dzīvojamās mājas fasādes vienkāršotā atjaunošana</v>
      </c>
      <c r="D6" s="393"/>
      <c r="E6" s="299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34"/>
      <c r="R6" s="34"/>
      <c r="S6" s="34"/>
      <c r="T6" s="34"/>
      <c r="U6" s="34"/>
      <c r="V6" s="34"/>
      <c r="W6" s="34"/>
      <c r="X6" s="34"/>
      <c r="Y6" s="34"/>
    </row>
    <row r="7" spans="1:25" s="1" customFormat="1" ht="13.5" customHeight="1" thickBot="1">
      <c r="A7" s="383" t="s">
        <v>24</v>
      </c>
      <c r="B7" s="383"/>
      <c r="C7" s="393" t="str">
        <f>'1'!C7:D7</f>
        <v>Blaumaņa  iela 6 , Koknese, LV-5113</v>
      </c>
      <c r="D7" s="393"/>
      <c r="E7" s="30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34"/>
      <c r="R7" s="34"/>
      <c r="S7" s="34"/>
      <c r="T7" s="34"/>
      <c r="U7" s="34"/>
      <c r="V7" s="34"/>
      <c r="W7" s="34"/>
      <c r="X7" s="34"/>
      <c r="Y7" s="34"/>
    </row>
    <row r="8" spans="1:25" s="1" customFormat="1" ht="13.5" customHeight="1" thickBot="1">
      <c r="A8" s="383" t="s">
        <v>25</v>
      </c>
      <c r="B8" s="383"/>
      <c r="C8" s="14"/>
      <c r="D8" s="13"/>
      <c r="E8" s="300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34"/>
      <c r="R8" s="34"/>
      <c r="S8" s="34"/>
      <c r="T8" s="34"/>
      <c r="U8" s="34"/>
      <c r="V8" s="34"/>
      <c r="W8" s="34"/>
      <c r="X8" s="34"/>
      <c r="Y8" s="34"/>
    </row>
    <row r="9" spans="1:25" s="1" customFormat="1" ht="12.75" customHeight="1">
      <c r="A9" s="384" t="s">
        <v>346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4"/>
      <c r="R9" s="34"/>
      <c r="S9" s="34"/>
      <c r="T9" s="34"/>
      <c r="U9" s="34"/>
      <c r="V9" s="34"/>
      <c r="W9" s="34"/>
      <c r="X9" s="34"/>
      <c r="Y9" s="34"/>
    </row>
    <row r="10" spans="1:25" s="1" customFormat="1">
      <c r="A10" s="71"/>
      <c r="B10" s="71"/>
      <c r="C10" s="10"/>
      <c r="D10" s="10"/>
      <c r="E10" s="301"/>
      <c r="F10" s="15"/>
      <c r="G10" s="71"/>
      <c r="H10" s="71"/>
      <c r="I10" s="71"/>
      <c r="J10" s="71"/>
      <c r="K10" s="10"/>
      <c r="L10" s="10"/>
      <c r="M10" s="25" t="s">
        <v>31</v>
      </c>
      <c r="N10" s="16">
        <f>P54</f>
        <v>0</v>
      </c>
      <c r="O10" s="10" t="s">
        <v>129</v>
      </c>
      <c r="P10" s="71"/>
      <c r="Q10" s="34"/>
      <c r="R10" s="34"/>
      <c r="S10" s="34"/>
      <c r="T10" s="34"/>
      <c r="U10" s="34"/>
      <c r="V10" s="34"/>
      <c r="W10" s="34"/>
      <c r="X10" s="34"/>
      <c r="Y10" s="34"/>
    </row>
    <row r="11" spans="1:25" s="1" customFormat="1" ht="13.5" thickBot="1">
      <c r="A11" s="15"/>
      <c r="B11" s="15"/>
      <c r="C11" s="15"/>
      <c r="D11" s="15"/>
      <c r="E11" s="302"/>
      <c r="F11" s="15"/>
      <c r="G11" s="15"/>
      <c r="H11" s="15"/>
      <c r="I11" s="15"/>
      <c r="J11" s="15"/>
      <c r="K11" s="15"/>
      <c r="L11" s="15"/>
      <c r="M11" s="18"/>
      <c r="N11" s="15"/>
      <c r="O11" s="15"/>
      <c r="P11" s="15"/>
      <c r="Q11" s="34"/>
      <c r="R11" s="34"/>
      <c r="S11" s="34"/>
      <c r="T11" s="34"/>
      <c r="U11" s="34"/>
      <c r="V11" s="34"/>
      <c r="W11" s="34"/>
      <c r="X11" s="34"/>
      <c r="Y11" s="34"/>
    </row>
    <row r="12" spans="1:25" s="1" customFormat="1" ht="13.15" customHeight="1" thickBot="1">
      <c r="A12" s="385" t="s">
        <v>26</v>
      </c>
      <c r="B12" s="387" t="s">
        <v>0</v>
      </c>
      <c r="C12" s="387" t="s">
        <v>21</v>
      </c>
      <c r="D12" s="389" t="s">
        <v>1</v>
      </c>
      <c r="E12" s="400" t="s">
        <v>2</v>
      </c>
      <c r="F12" s="397" t="s">
        <v>7</v>
      </c>
      <c r="G12" s="378"/>
      <c r="H12" s="378"/>
      <c r="I12" s="378"/>
      <c r="J12" s="378"/>
      <c r="K12" s="379"/>
      <c r="L12" s="398" t="s">
        <v>8</v>
      </c>
      <c r="M12" s="380"/>
      <c r="N12" s="380"/>
      <c r="O12" s="380"/>
      <c r="P12" s="381"/>
      <c r="Q12" s="34"/>
      <c r="R12" s="34"/>
      <c r="S12" s="34"/>
      <c r="T12" s="34"/>
      <c r="U12" s="34"/>
      <c r="V12" s="34"/>
      <c r="W12" s="34"/>
      <c r="X12" s="34"/>
      <c r="Y12" s="34"/>
    </row>
    <row r="13" spans="1:25" s="7" customFormat="1" ht="39" thickBot="1">
      <c r="A13" s="386"/>
      <c r="B13" s="399"/>
      <c r="C13" s="388"/>
      <c r="D13" s="390"/>
      <c r="E13" s="401"/>
      <c r="F13" s="19" t="s">
        <v>27</v>
      </c>
      <c r="G13" s="73" t="s">
        <v>130</v>
      </c>
      <c r="H13" s="73" t="s">
        <v>131</v>
      </c>
      <c r="I13" s="73" t="s">
        <v>266</v>
      </c>
      <c r="J13" s="20" t="s">
        <v>132</v>
      </c>
      <c r="K13" s="21" t="s">
        <v>133</v>
      </c>
      <c r="L13" s="72" t="s">
        <v>28</v>
      </c>
      <c r="M13" s="73" t="s">
        <v>131</v>
      </c>
      <c r="N13" s="73" t="s">
        <v>266</v>
      </c>
      <c r="O13" s="74" t="s">
        <v>132</v>
      </c>
      <c r="P13" s="21" t="s">
        <v>134</v>
      </c>
      <c r="Q13" s="34"/>
      <c r="R13" s="34"/>
      <c r="S13" s="34"/>
      <c r="T13" s="34"/>
      <c r="U13" s="34"/>
      <c r="V13" s="34"/>
      <c r="W13" s="34"/>
      <c r="X13" s="34"/>
      <c r="Y13" s="34"/>
    </row>
    <row r="14" spans="1:25" s="7" customFormat="1" ht="13.5" thickBot="1">
      <c r="A14" s="21">
        <v>1</v>
      </c>
      <c r="B14" s="184">
        <v>2</v>
      </c>
      <c r="C14" s="75">
        <v>3</v>
      </c>
      <c r="D14" s="164">
        <v>4</v>
      </c>
      <c r="E14" s="303">
        <v>5</v>
      </c>
      <c r="F14" s="160">
        <v>6</v>
      </c>
      <c r="G14" s="161">
        <v>7</v>
      </c>
      <c r="H14" s="161">
        <v>8</v>
      </c>
      <c r="I14" s="161">
        <v>9</v>
      </c>
      <c r="J14" s="20">
        <v>10</v>
      </c>
      <c r="K14" s="21">
        <v>11</v>
      </c>
      <c r="L14" s="163">
        <v>12</v>
      </c>
      <c r="M14" s="161">
        <v>13</v>
      </c>
      <c r="N14" s="161">
        <v>14</v>
      </c>
      <c r="O14" s="20">
        <v>15</v>
      </c>
      <c r="P14" s="21">
        <v>16</v>
      </c>
      <c r="Q14" s="34"/>
      <c r="R14" s="34"/>
      <c r="S14" s="34"/>
      <c r="T14" s="34"/>
      <c r="U14" s="34"/>
      <c r="V14" s="34"/>
      <c r="W14" s="34"/>
      <c r="X14" s="34"/>
      <c r="Y14" s="34"/>
    </row>
    <row r="15" spans="1:25" s="1" customFormat="1">
      <c r="A15" s="183">
        <v>1</v>
      </c>
      <c r="B15" s="258" t="s">
        <v>144</v>
      </c>
      <c r="C15" s="156" t="s">
        <v>112</v>
      </c>
      <c r="D15" s="259" t="s">
        <v>4</v>
      </c>
      <c r="E15" s="304">
        <v>138.6</v>
      </c>
      <c r="F15" s="123"/>
      <c r="G15" s="24"/>
      <c r="H15" s="188"/>
      <c r="I15" s="189"/>
      <c r="J15" s="193"/>
      <c r="K15" s="194"/>
      <c r="L15" s="125"/>
      <c r="M15" s="112"/>
      <c r="N15" s="112"/>
      <c r="O15" s="116"/>
      <c r="P15" s="292"/>
    </row>
    <row r="16" spans="1:25" s="1" customFormat="1">
      <c r="A16" s="197" t="s">
        <v>62</v>
      </c>
      <c r="B16" s="200" t="s">
        <v>144</v>
      </c>
      <c r="C16" s="198" t="s">
        <v>221</v>
      </c>
      <c r="D16" s="169" t="s">
        <v>3</v>
      </c>
      <c r="E16" s="305">
        <v>7</v>
      </c>
      <c r="F16" s="195"/>
      <c r="G16" s="24"/>
      <c r="H16" s="188"/>
      <c r="I16" s="189"/>
      <c r="J16" s="193"/>
      <c r="K16" s="194"/>
      <c r="L16" s="191"/>
      <c r="M16" s="188"/>
      <c r="N16" s="188"/>
      <c r="O16" s="190"/>
      <c r="P16" s="290"/>
    </row>
    <row r="17" spans="1:16" s="1" customFormat="1">
      <c r="A17" s="197" t="s">
        <v>63</v>
      </c>
      <c r="B17" s="200" t="s">
        <v>144</v>
      </c>
      <c r="C17" s="198" t="s">
        <v>54</v>
      </c>
      <c r="D17" s="169" t="s">
        <v>3</v>
      </c>
      <c r="E17" s="305">
        <v>53.46</v>
      </c>
      <c r="F17" s="195"/>
      <c r="G17" s="24"/>
      <c r="H17" s="188"/>
      <c r="I17" s="189"/>
      <c r="J17" s="193"/>
      <c r="K17" s="194"/>
      <c r="L17" s="191"/>
      <c r="M17" s="188"/>
      <c r="N17" s="188"/>
      <c r="O17" s="190"/>
      <c r="P17" s="290"/>
    </row>
    <row r="18" spans="1:16" s="1" customFormat="1">
      <c r="A18" s="197" t="s">
        <v>64</v>
      </c>
      <c r="B18" s="200" t="s">
        <v>144</v>
      </c>
      <c r="C18" s="198" t="s">
        <v>120</v>
      </c>
      <c r="D18" s="169" t="s">
        <v>4</v>
      </c>
      <c r="E18" s="305">
        <f>E15</f>
        <v>138.6</v>
      </c>
      <c r="F18" s="195"/>
      <c r="G18" s="24"/>
      <c r="H18" s="188"/>
      <c r="I18" s="189"/>
      <c r="J18" s="193"/>
      <c r="K18" s="194"/>
      <c r="L18" s="191"/>
      <c r="M18" s="188"/>
      <c r="N18" s="188"/>
      <c r="O18" s="190"/>
      <c r="P18" s="290"/>
    </row>
    <row r="19" spans="1:16" s="1" customFormat="1">
      <c r="A19" s="197" t="s">
        <v>65</v>
      </c>
      <c r="B19" s="200" t="s">
        <v>144</v>
      </c>
      <c r="C19" s="199" t="s">
        <v>316</v>
      </c>
      <c r="D19" s="180" t="s">
        <v>6</v>
      </c>
      <c r="E19" s="306">
        <v>388.08</v>
      </c>
      <c r="F19" s="192"/>
      <c r="G19" s="24"/>
      <c r="H19" s="188"/>
      <c r="I19" s="189"/>
      <c r="J19" s="193"/>
      <c r="K19" s="194"/>
      <c r="L19" s="191"/>
      <c r="M19" s="188"/>
      <c r="N19" s="188"/>
      <c r="O19" s="190"/>
      <c r="P19" s="290"/>
    </row>
    <row r="20" spans="1:16" s="1" customFormat="1">
      <c r="A20" s="197" t="s">
        <v>66</v>
      </c>
      <c r="B20" s="200" t="s">
        <v>144</v>
      </c>
      <c r="C20" s="196" t="s">
        <v>317</v>
      </c>
      <c r="D20" s="169" t="s">
        <v>6</v>
      </c>
      <c r="E20" s="305">
        <v>831.6</v>
      </c>
      <c r="F20" s="195"/>
      <c r="G20" s="24"/>
      <c r="H20" s="188"/>
      <c r="I20" s="189"/>
      <c r="J20" s="193"/>
      <c r="K20" s="194"/>
      <c r="L20" s="191"/>
      <c r="M20" s="188"/>
      <c r="N20" s="188"/>
      <c r="O20" s="190"/>
      <c r="P20" s="290"/>
    </row>
    <row r="21" spans="1:16" s="1" customFormat="1">
      <c r="A21" s="197" t="s">
        <v>67</v>
      </c>
      <c r="B21" s="200" t="s">
        <v>144</v>
      </c>
      <c r="C21" s="198" t="s">
        <v>151</v>
      </c>
      <c r="D21" s="169" t="s">
        <v>4</v>
      </c>
      <c r="E21" s="305">
        <f>E15</f>
        <v>138.6</v>
      </c>
      <c r="F21" s="195"/>
      <c r="G21" s="24"/>
      <c r="H21" s="188"/>
      <c r="I21" s="189"/>
      <c r="J21" s="193"/>
      <c r="K21" s="194"/>
      <c r="L21" s="191"/>
      <c r="M21" s="188"/>
      <c r="N21" s="188"/>
      <c r="O21" s="190"/>
      <c r="P21" s="290"/>
    </row>
    <row r="22" spans="1:16" s="1" customFormat="1">
      <c r="A22" s="197" t="s">
        <v>88</v>
      </c>
      <c r="B22" s="200" t="s">
        <v>144</v>
      </c>
      <c r="C22" s="196" t="s">
        <v>318</v>
      </c>
      <c r="D22" s="169" t="s">
        <v>119</v>
      </c>
      <c r="E22" s="305">
        <v>395</v>
      </c>
      <c r="F22" s="195"/>
      <c r="G22" s="24"/>
      <c r="H22" s="188"/>
      <c r="I22" s="189"/>
      <c r="J22" s="193"/>
      <c r="K22" s="194"/>
      <c r="L22" s="191"/>
      <c r="M22" s="188"/>
      <c r="N22" s="188"/>
      <c r="O22" s="190"/>
      <c r="P22" s="290"/>
    </row>
    <row r="23" spans="1:16" s="1" customFormat="1">
      <c r="A23" s="197" t="s">
        <v>89</v>
      </c>
      <c r="B23" s="200" t="s">
        <v>144</v>
      </c>
      <c r="C23" s="196" t="s">
        <v>152</v>
      </c>
      <c r="D23" s="169" t="s">
        <v>4</v>
      </c>
      <c r="E23" s="305">
        <v>62</v>
      </c>
      <c r="F23" s="195"/>
      <c r="G23" s="24"/>
      <c r="H23" s="188"/>
      <c r="I23" s="189"/>
      <c r="J23" s="193"/>
      <c r="K23" s="194"/>
      <c r="L23" s="191"/>
      <c r="M23" s="188"/>
      <c r="N23" s="188"/>
      <c r="O23" s="190"/>
      <c r="P23" s="290"/>
    </row>
    <row r="24" spans="1:16" s="1" customFormat="1">
      <c r="A24" s="197" t="s">
        <v>113</v>
      </c>
      <c r="B24" s="200" t="s">
        <v>144</v>
      </c>
      <c r="C24" s="196" t="s">
        <v>319</v>
      </c>
      <c r="D24" s="169" t="s">
        <v>5</v>
      </c>
      <c r="E24" s="305">
        <v>9</v>
      </c>
      <c r="F24" s="195"/>
      <c r="G24" s="24"/>
      <c r="H24" s="188"/>
      <c r="I24" s="189"/>
      <c r="J24" s="193"/>
      <c r="K24" s="194"/>
      <c r="L24" s="191"/>
      <c r="M24" s="188"/>
      <c r="N24" s="188"/>
      <c r="O24" s="190"/>
      <c r="P24" s="290"/>
    </row>
    <row r="25" spans="1:16" s="1" customFormat="1">
      <c r="A25" s="197" t="s">
        <v>114</v>
      </c>
      <c r="B25" s="200" t="s">
        <v>144</v>
      </c>
      <c r="C25" s="196" t="s">
        <v>320</v>
      </c>
      <c r="D25" s="169" t="s">
        <v>6</v>
      </c>
      <c r="E25" s="305">
        <v>434</v>
      </c>
      <c r="F25" s="195"/>
      <c r="G25" s="24"/>
      <c r="H25" s="188"/>
      <c r="I25" s="189"/>
      <c r="J25" s="193"/>
      <c r="K25" s="194"/>
      <c r="L25" s="191"/>
      <c r="M25" s="188"/>
      <c r="N25" s="188"/>
      <c r="O25" s="190"/>
      <c r="P25" s="290"/>
    </row>
    <row r="26" spans="1:16" s="1" customFormat="1">
      <c r="A26" s="182">
        <v>2</v>
      </c>
      <c r="B26" s="200" t="s">
        <v>144</v>
      </c>
      <c r="C26" s="181" t="s">
        <v>145</v>
      </c>
      <c r="D26" s="180" t="s">
        <v>4</v>
      </c>
      <c r="E26" s="305">
        <f>E23</f>
        <v>62</v>
      </c>
      <c r="F26" s="195"/>
      <c r="G26" s="24"/>
      <c r="H26" s="188"/>
      <c r="I26" s="189"/>
      <c r="J26" s="193"/>
      <c r="K26" s="194"/>
      <c r="L26" s="191"/>
      <c r="M26" s="188"/>
      <c r="N26" s="188"/>
      <c r="O26" s="190"/>
      <c r="P26" s="290"/>
    </row>
    <row r="27" spans="1:16" s="1" customFormat="1">
      <c r="A27" s="197" t="s">
        <v>68</v>
      </c>
      <c r="B27" s="200" t="s">
        <v>144</v>
      </c>
      <c r="C27" s="196" t="s">
        <v>321</v>
      </c>
      <c r="D27" s="169" t="s">
        <v>9</v>
      </c>
      <c r="E27" s="305">
        <v>31</v>
      </c>
      <c r="F27" s="123"/>
      <c r="G27" s="24"/>
      <c r="H27" s="188"/>
      <c r="I27" s="189"/>
      <c r="J27" s="193"/>
      <c r="K27" s="194"/>
      <c r="L27" s="191"/>
      <c r="M27" s="188"/>
      <c r="N27" s="188"/>
      <c r="O27" s="190"/>
      <c r="P27" s="290"/>
    </row>
    <row r="28" spans="1:16" s="1" customFormat="1">
      <c r="A28" s="197" t="s">
        <v>69</v>
      </c>
      <c r="B28" s="200" t="s">
        <v>144</v>
      </c>
      <c r="C28" s="198" t="s">
        <v>322</v>
      </c>
      <c r="D28" s="169" t="s">
        <v>6</v>
      </c>
      <c r="E28" s="305">
        <v>186</v>
      </c>
      <c r="F28" s="123"/>
      <c r="G28" s="24"/>
      <c r="H28" s="188"/>
      <c r="I28" s="189"/>
      <c r="J28" s="193"/>
      <c r="K28" s="194"/>
      <c r="L28" s="191"/>
      <c r="M28" s="188"/>
      <c r="N28" s="188"/>
      <c r="O28" s="190"/>
      <c r="P28" s="290"/>
    </row>
    <row r="29" spans="1:16" s="1" customFormat="1">
      <c r="A29" s="182">
        <v>3</v>
      </c>
      <c r="B29" s="200" t="s">
        <v>144</v>
      </c>
      <c r="C29" s="181" t="s">
        <v>137</v>
      </c>
      <c r="D29" s="169" t="s">
        <v>4</v>
      </c>
      <c r="E29" s="305">
        <v>60.78</v>
      </c>
      <c r="F29" s="195"/>
      <c r="G29" s="24"/>
      <c r="H29" s="188"/>
      <c r="I29" s="189"/>
      <c r="J29" s="193"/>
      <c r="K29" s="194"/>
      <c r="L29" s="191"/>
      <c r="M29" s="188"/>
      <c r="N29" s="188"/>
      <c r="O29" s="190"/>
      <c r="P29" s="290"/>
    </row>
    <row r="30" spans="1:16" s="1" customFormat="1">
      <c r="A30" s="197" t="s">
        <v>73</v>
      </c>
      <c r="B30" s="200" t="s">
        <v>144</v>
      </c>
      <c r="C30" s="198" t="s">
        <v>55</v>
      </c>
      <c r="D30" s="169" t="s">
        <v>3</v>
      </c>
      <c r="E30" s="305">
        <v>25.33</v>
      </c>
      <c r="F30" s="195"/>
      <c r="G30" s="24"/>
      <c r="H30" s="188"/>
      <c r="I30" s="189"/>
      <c r="J30" s="193"/>
      <c r="K30" s="194"/>
      <c r="L30" s="191"/>
      <c r="M30" s="188"/>
      <c r="N30" s="188"/>
      <c r="O30" s="190"/>
      <c r="P30" s="290"/>
    </row>
    <row r="31" spans="1:16" s="1" customFormat="1">
      <c r="A31" s="197" t="s">
        <v>74</v>
      </c>
      <c r="B31" s="200" t="s">
        <v>144</v>
      </c>
      <c r="C31" s="198" t="s">
        <v>153</v>
      </c>
      <c r="D31" s="169" t="s">
        <v>3</v>
      </c>
      <c r="E31" s="305">
        <v>12.46</v>
      </c>
      <c r="F31" s="195"/>
      <c r="G31" s="24"/>
      <c r="H31" s="188"/>
      <c r="I31" s="189"/>
      <c r="J31" s="193"/>
      <c r="K31" s="194"/>
      <c r="L31" s="191"/>
      <c r="M31" s="188"/>
      <c r="N31" s="188"/>
      <c r="O31" s="190"/>
      <c r="P31" s="290"/>
    </row>
    <row r="32" spans="1:16" s="1" customFormat="1">
      <c r="A32" s="197" t="s">
        <v>75</v>
      </c>
      <c r="B32" s="200" t="s">
        <v>144</v>
      </c>
      <c r="C32" s="198" t="s">
        <v>51</v>
      </c>
      <c r="D32" s="169" t="s">
        <v>3</v>
      </c>
      <c r="E32" s="305">
        <v>2.23</v>
      </c>
      <c r="F32" s="195"/>
      <c r="G32" s="24"/>
      <c r="H32" s="188"/>
      <c r="I32" s="189"/>
      <c r="J32" s="193"/>
      <c r="K32" s="194"/>
      <c r="L32" s="191"/>
      <c r="M32" s="188"/>
      <c r="N32" s="188"/>
      <c r="O32" s="190"/>
      <c r="P32" s="290"/>
    </row>
    <row r="33" spans="1:18" s="1" customFormat="1">
      <c r="A33" s="197" t="s">
        <v>76</v>
      </c>
      <c r="B33" s="200" t="s">
        <v>144</v>
      </c>
      <c r="C33" s="198" t="s">
        <v>154</v>
      </c>
      <c r="D33" s="169" t="s">
        <v>5</v>
      </c>
      <c r="E33" s="305">
        <v>103.6</v>
      </c>
      <c r="F33" s="195"/>
      <c r="G33" s="24"/>
      <c r="H33" s="188"/>
      <c r="I33" s="189"/>
      <c r="J33" s="193"/>
      <c r="K33" s="194"/>
      <c r="L33" s="191"/>
      <c r="M33" s="188"/>
      <c r="N33" s="188"/>
      <c r="O33" s="190"/>
      <c r="P33" s="290"/>
      <c r="Q33" s="109"/>
      <c r="R33" s="115"/>
    </row>
    <row r="34" spans="1:18" s="1" customFormat="1">
      <c r="A34" s="197" t="s">
        <v>77</v>
      </c>
      <c r="B34" s="200" t="s">
        <v>144</v>
      </c>
      <c r="C34" s="198" t="s">
        <v>121</v>
      </c>
      <c r="D34" s="169" t="s">
        <v>3</v>
      </c>
      <c r="E34" s="305">
        <v>2.4300000000000002</v>
      </c>
      <c r="F34" s="195"/>
      <c r="G34" s="24"/>
      <c r="H34" s="188"/>
      <c r="I34" s="189"/>
      <c r="J34" s="193"/>
      <c r="K34" s="194"/>
      <c r="L34" s="191"/>
      <c r="M34" s="188"/>
      <c r="N34" s="188"/>
      <c r="O34" s="190"/>
      <c r="P34" s="290"/>
      <c r="Q34" s="109"/>
      <c r="R34" s="115"/>
    </row>
    <row r="35" spans="1:18" s="1" customFormat="1">
      <c r="A35" s="197" t="s">
        <v>78</v>
      </c>
      <c r="B35" s="200" t="s">
        <v>144</v>
      </c>
      <c r="C35" s="198" t="s">
        <v>155</v>
      </c>
      <c r="D35" s="169" t="s">
        <v>4</v>
      </c>
      <c r="E35" s="305">
        <f>E29</f>
        <v>60.78</v>
      </c>
      <c r="F35" s="195"/>
      <c r="G35" s="24"/>
      <c r="H35" s="188"/>
      <c r="I35" s="189"/>
      <c r="J35" s="193"/>
      <c r="K35" s="194"/>
      <c r="L35" s="191"/>
      <c r="M35" s="188"/>
      <c r="N35" s="188"/>
      <c r="O35" s="190"/>
      <c r="P35" s="290"/>
      <c r="Q35" s="109"/>
      <c r="R35" s="115"/>
    </row>
    <row r="36" spans="1:18" s="1" customFormat="1">
      <c r="A36" s="197" t="s">
        <v>79</v>
      </c>
      <c r="B36" s="200" t="s">
        <v>144</v>
      </c>
      <c r="C36" s="198" t="s">
        <v>56</v>
      </c>
      <c r="D36" s="169" t="s">
        <v>4</v>
      </c>
      <c r="E36" s="305">
        <v>200</v>
      </c>
      <c r="F36" s="195"/>
      <c r="G36" s="24"/>
      <c r="H36" s="188"/>
      <c r="I36" s="189"/>
      <c r="J36" s="193"/>
      <c r="K36" s="194"/>
      <c r="L36" s="191"/>
      <c r="M36" s="188"/>
      <c r="N36" s="188"/>
      <c r="O36" s="190"/>
      <c r="P36" s="290"/>
    </row>
    <row r="37" spans="1:18" s="187" customFormat="1" ht="25.5">
      <c r="A37" s="197" t="s">
        <v>80</v>
      </c>
      <c r="B37" s="200" t="s">
        <v>144</v>
      </c>
      <c r="C37" s="198" t="s">
        <v>182</v>
      </c>
      <c r="D37" s="169" t="s">
        <v>97</v>
      </c>
      <c r="E37" s="305">
        <v>16</v>
      </c>
      <c r="F37" s="195"/>
      <c r="G37" s="24"/>
      <c r="H37" s="188"/>
      <c r="I37" s="189"/>
      <c r="J37" s="193"/>
      <c r="K37" s="194"/>
      <c r="L37" s="191"/>
      <c r="M37" s="188"/>
      <c r="N37" s="188"/>
      <c r="O37" s="190"/>
      <c r="P37" s="290"/>
    </row>
    <row r="38" spans="1:18" s="187" customFormat="1">
      <c r="A38" s="197" t="s">
        <v>162</v>
      </c>
      <c r="B38" s="200" t="s">
        <v>144</v>
      </c>
      <c r="C38" s="198" t="s">
        <v>183</v>
      </c>
      <c r="D38" s="169" t="s">
        <v>3</v>
      </c>
      <c r="E38" s="305">
        <v>2</v>
      </c>
      <c r="F38" s="195"/>
      <c r="G38" s="24"/>
      <c r="H38" s="188"/>
      <c r="I38" s="189"/>
      <c r="J38" s="193"/>
      <c r="K38" s="194"/>
      <c r="L38" s="191"/>
      <c r="M38" s="188"/>
      <c r="N38" s="188"/>
      <c r="O38" s="190"/>
      <c r="P38" s="290"/>
    </row>
    <row r="39" spans="1:18" s="1" customFormat="1">
      <c r="A39" s="197" t="s">
        <v>80</v>
      </c>
      <c r="B39" s="200" t="s">
        <v>144</v>
      </c>
      <c r="C39" s="198" t="s">
        <v>57</v>
      </c>
      <c r="D39" s="169" t="s">
        <v>4</v>
      </c>
      <c r="E39" s="305">
        <v>200</v>
      </c>
      <c r="F39" s="195"/>
      <c r="G39" s="24"/>
      <c r="H39" s="188"/>
      <c r="I39" s="189"/>
      <c r="J39" s="193"/>
      <c r="K39" s="194"/>
      <c r="L39" s="191"/>
      <c r="M39" s="188"/>
      <c r="N39" s="188"/>
      <c r="O39" s="190"/>
      <c r="P39" s="290"/>
    </row>
    <row r="40" spans="1:18" s="1" customFormat="1" ht="25.5">
      <c r="A40" s="182">
        <v>4</v>
      </c>
      <c r="B40" s="200" t="s">
        <v>144</v>
      </c>
      <c r="C40" s="171" t="s">
        <v>138</v>
      </c>
      <c r="D40" s="169" t="s">
        <v>4</v>
      </c>
      <c r="E40" s="305">
        <v>13.87</v>
      </c>
      <c r="F40" s="195"/>
      <c r="G40" s="24"/>
      <c r="H40" s="188"/>
      <c r="I40" s="189"/>
      <c r="J40" s="193"/>
      <c r="K40" s="194"/>
      <c r="L40" s="191"/>
      <c r="M40" s="188"/>
      <c r="N40" s="188"/>
      <c r="O40" s="190"/>
      <c r="P40" s="290"/>
    </row>
    <row r="41" spans="1:18" s="1" customFormat="1">
      <c r="A41" s="197" t="s">
        <v>81</v>
      </c>
      <c r="B41" s="200" t="s">
        <v>144</v>
      </c>
      <c r="C41" s="199" t="s">
        <v>115</v>
      </c>
      <c r="D41" s="169" t="s">
        <v>4</v>
      </c>
      <c r="E41" s="305">
        <f>E40</f>
        <v>13.87</v>
      </c>
      <c r="F41" s="195"/>
      <c r="G41" s="24"/>
      <c r="H41" s="188"/>
      <c r="I41" s="189"/>
      <c r="J41" s="193"/>
      <c r="K41" s="194"/>
      <c r="L41" s="191"/>
      <c r="M41" s="188"/>
      <c r="N41" s="188"/>
      <c r="O41" s="190"/>
      <c r="P41" s="290"/>
    </row>
    <row r="42" spans="1:18" s="1" customFormat="1">
      <c r="A42" s="197" t="s">
        <v>82</v>
      </c>
      <c r="B42" s="200" t="s">
        <v>144</v>
      </c>
      <c r="C42" s="199" t="s">
        <v>323</v>
      </c>
      <c r="D42" s="169" t="s">
        <v>9</v>
      </c>
      <c r="E42" s="306">
        <v>1.73</v>
      </c>
      <c r="F42" s="123"/>
      <c r="G42" s="24"/>
      <c r="H42" s="188"/>
      <c r="I42" s="189"/>
      <c r="J42" s="193"/>
      <c r="K42" s="194"/>
      <c r="L42" s="191"/>
      <c r="M42" s="188"/>
      <c r="N42" s="188"/>
      <c r="O42" s="190"/>
      <c r="P42" s="290"/>
    </row>
    <row r="43" spans="1:18" s="1" customFormat="1">
      <c r="A43" s="197" t="s">
        <v>116</v>
      </c>
      <c r="B43" s="200" t="s">
        <v>144</v>
      </c>
      <c r="C43" s="199" t="s">
        <v>316</v>
      </c>
      <c r="D43" s="180" t="s">
        <v>6</v>
      </c>
      <c r="E43" s="305">
        <v>27.74</v>
      </c>
      <c r="F43" s="195"/>
      <c r="G43" s="24"/>
      <c r="H43" s="188"/>
      <c r="I43" s="189"/>
      <c r="J43" s="193"/>
      <c r="K43" s="194"/>
      <c r="L43" s="191"/>
      <c r="M43" s="188"/>
      <c r="N43" s="188"/>
      <c r="O43" s="190"/>
      <c r="P43" s="290"/>
    </row>
    <row r="44" spans="1:18" s="1" customFormat="1">
      <c r="A44" s="197" t="s">
        <v>117</v>
      </c>
      <c r="B44" s="200" t="s">
        <v>144</v>
      </c>
      <c r="C44" s="199" t="s">
        <v>324</v>
      </c>
      <c r="D44" s="169" t="s">
        <v>6</v>
      </c>
      <c r="E44" s="305">
        <v>41.61</v>
      </c>
      <c r="F44" s="195"/>
      <c r="G44" s="24"/>
      <c r="H44" s="188"/>
      <c r="I44" s="189"/>
      <c r="J44" s="193"/>
      <c r="K44" s="194"/>
      <c r="L44" s="191"/>
      <c r="M44" s="188"/>
      <c r="N44" s="188"/>
      <c r="O44" s="190"/>
      <c r="P44" s="290"/>
    </row>
    <row r="45" spans="1:18" s="187" customFormat="1">
      <c r="A45" s="197" t="s">
        <v>118</v>
      </c>
      <c r="B45" s="200" t="s">
        <v>144</v>
      </c>
      <c r="C45" s="199" t="s">
        <v>156</v>
      </c>
      <c r="D45" s="169" t="s">
        <v>4</v>
      </c>
      <c r="E45" s="305">
        <v>13.87</v>
      </c>
      <c r="F45" s="195"/>
      <c r="G45" s="24"/>
      <c r="H45" s="188"/>
      <c r="I45" s="189"/>
      <c r="J45" s="193"/>
      <c r="K45" s="194"/>
      <c r="L45" s="191"/>
      <c r="M45" s="188"/>
      <c r="N45" s="188"/>
      <c r="O45" s="190"/>
      <c r="P45" s="290"/>
    </row>
    <row r="46" spans="1:18" s="187" customFormat="1">
      <c r="A46" s="197" t="s">
        <v>189</v>
      </c>
      <c r="B46" s="200" t="s">
        <v>144</v>
      </c>
      <c r="C46" s="199" t="s">
        <v>190</v>
      </c>
      <c r="D46" s="169" t="s">
        <v>191</v>
      </c>
      <c r="E46" s="305">
        <v>2</v>
      </c>
      <c r="F46" s="195"/>
      <c r="G46" s="24"/>
      <c r="H46" s="188"/>
      <c r="I46" s="189"/>
      <c r="J46" s="193"/>
      <c r="K46" s="194"/>
      <c r="L46" s="191"/>
      <c r="M46" s="188"/>
      <c r="N46" s="188"/>
      <c r="O46" s="190"/>
      <c r="P46" s="290"/>
    </row>
    <row r="47" spans="1:18" s="187" customFormat="1">
      <c r="A47" s="197">
        <v>5</v>
      </c>
      <c r="B47" s="200" t="s">
        <v>144</v>
      </c>
      <c r="C47" s="171" t="s">
        <v>160</v>
      </c>
      <c r="D47" s="169" t="s">
        <v>4</v>
      </c>
      <c r="E47" s="305">
        <v>323</v>
      </c>
      <c r="F47" s="195"/>
      <c r="G47" s="24"/>
      <c r="H47" s="188"/>
      <c r="I47" s="189"/>
      <c r="J47" s="193"/>
      <c r="K47" s="194"/>
      <c r="L47" s="191"/>
      <c r="M47" s="188"/>
      <c r="N47" s="188"/>
      <c r="O47" s="190"/>
      <c r="P47" s="290"/>
    </row>
    <row r="48" spans="1:18" s="187" customFormat="1" ht="25.5">
      <c r="A48" s="197" t="s">
        <v>84</v>
      </c>
      <c r="B48" s="200" t="s">
        <v>144</v>
      </c>
      <c r="C48" s="322" t="s">
        <v>344</v>
      </c>
      <c r="D48" s="323" t="s">
        <v>4</v>
      </c>
      <c r="E48" s="305">
        <f>E47</f>
        <v>323</v>
      </c>
      <c r="F48" s="195"/>
      <c r="G48" s="24"/>
      <c r="H48" s="188"/>
      <c r="I48" s="189"/>
      <c r="J48" s="193"/>
      <c r="K48" s="194"/>
      <c r="L48" s="191"/>
      <c r="M48" s="188"/>
      <c r="N48" s="188"/>
      <c r="O48" s="190"/>
      <c r="P48" s="290"/>
    </row>
    <row r="49" spans="1:16" s="187" customFormat="1">
      <c r="A49" s="197" t="s">
        <v>85</v>
      </c>
      <c r="B49" s="200" t="s">
        <v>144</v>
      </c>
      <c r="C49" s="322" t="s">
        <v>321</v>
      </c>
      <c r="D49" s="323" t="s">
        <v>9</v>
      </c>
      <c r="E49" s="305">
        <v>161.5</v>
      </c>
      <c r="F49" s="195"/>
      <c r="G49" s="24"/>
      <c r="H49" s="188"/>
      <c r="I49" s="189"/>
      <c r="J49" s="193"/>
      <c r="K49" s="194"/>
      <c r="L49" s="191"/>
      <c r="M49" s="188"/>
      <c r="N49" s="188"/>
      <c r="O49" s="190"/>
      <c r="P49" s="290"/>
    </row>
    <row r="50" spans="1:16" s="187" customFormat="1">
      <c r="A50" s="197" t="s">
        <v>86</v>
      </c>
      <c r="B50" s="200" t="s">
        <v>144</v>
      </c>
      <c r="C50" s="324" t="s">
        <v>317</v>
      </c>
      <c r="D50" s="323" t="s">
        <v>6</v>
      </c>
      <c r="E50" s="305">
        <v>1938</v>
      </c>
      <c r="F50" s="195"/>
      <c r="G50" s="24"/>
      <c r="H50" s="188"/>
      <c r="I50" s="189"/>
      <c r="J50" s="193"/>
      <c r="K50" s="194"/>
      <c r="L50" s="191"/>
      <c r="M50" s="188"/>
      <c r="N50" s="188"/>
      <c r="O50" s="190"/>
      <c r="P50" s="290"/>
    </row>
    <row r="51" spans="1:16" s="187" customFormat="1">
      <c r="A51" s="197">
        <v>6</v>
      </c>
      <c r="B51" s="200" t="s">
        <v>144</v>
      </c>
      <c r="C51" s="325" t="s">
        <v>178</v>
      </c>
      <c r="D51" s="323"/>
      <c r="E51" s="305"/>
      <c r="F51" s="195"/>
      <c r="G51" s="24"/>
      <c r="H51" s="188"/>
      <c r="I51" s="189"/>
      <c r="J51" s="193"/>
      <c r="K51" s="194"/>
      <c r="L51" s="191"/>
      <c r="M51" s="188"/>
      <c r="N51" s="188"/>
      <c r="O51" s="190"/>
      <c r="P51" s="290"/>
    </row>
    <row r="52" spans="1:16" s="187" customFormat="1">
      <c r="A52" s="197" t="s">
        <v>87</v>
      </c>
      <c r="B52" s="200" t="s">
        <v>144</v>
      </c>
      <c r="C52" s="324" t="s">
        <v>222</v>
      </c>
      <c r="D52" s="323" t="s">
        <v>3</v>
      </c>
      <c r="E52" s="305">
        <v>0.09</v>
      </c>
      <c r="F52" s="195"/>
      <c r="G52" s="24"/>
      <c r="H52" s="188"/>
      <c r="I52" s="189"/>
      <c r="J52" s="193"/>
      <c r="K52" s="194"/>
      <c r="L52" s="191"/>
      <c r="M52" s="188"/>
      <c r="N52" s="188"/>
      <c r="O52" s="190"/>
      <c r="P52" s="290"/>
    </row>
    <row r="53" spans="1:16" s="187" customFormat="1" ht="13.5" thickBot="1">
      <c r="A53" s="254"/>
      <c r="B53" s="260"/>
      <c r="C53" s="326" t="s">
        <v>223</v>
      </c>
      <c r="D53" s="327" t="s">
        <v>3</v>
      </c>
      <c r="E53" s="307">
        <v>52.17</v>
      </c>
      <c r="F53" s="340"/>
      <c r="G53" s="332"/>
      <c r="H53" s="333"/>
      <c r="I53" s="334"/>
      <c r="J53" s="335"/>
      <c r="K53" s="336"/>
      <c r="L53" s="337"/>
      <c r="M53" s="333"/>
      <c r="N53" s="333"/>
      <c r="O53" s="338"/>
      <c r="P53" s="339"/>
    </row>
    <row r="54" spans="1:16" s="187" customFormat="1">
      <c r="A54" s="250"/>
      <c r="B54" s="251"/>
      <c r="C54" s="394" t="s">
        <v>199</v>
      </c>
      <c r="D54" s="395"/>
      <c r="E54" s="395"/>
      <c r="F54" s="395"/>
      <c r="G54" s="395"/>
      <c r="H54" s="395"/>
      <c r="I54" s="395"/>
      <c r="J54" s="395"/>
      <c r="K54" s="396"/>
      <c r="L54" s="252">
        <f>SUM(L15:L53)</f>
        <v>0</v>
      </c>
      <c r="M54" s="252">
        <f>SUM(M15:M53)</f>
        <v>0</v>
      </c>
      <c r="N54" s="252">
        <f>SUM(N15:N53)</f>
        <v>0</v>
      </c>
      <c r="O54" s="252">
        <f>SUM(O15:O53)</f>
        <v>0</v>
      </c>
      <c r="P54" s="253">
        <f>SUM(M54:O54)</f>
        <v>0</v>
      </c>
    </row>
    <row r="55" spans="1:16" ht="13.5" customHeight="1"/>
    <row r="56" spans="1:16" ht="16.5" customHeight="1"/>
    <row r="57" spans="1:16" s="1" customFormat="1" ht="16.5">
      <c r="A57" s="104" t="s">
        <v>41</v>
      </c>
      <c r="B57" s="104"/>
      <c r="C57" s="351"/>
      <c r="D57" s="351"/>
      <c r="E57" s="351"/>
      <c r="F57" s="5"/>
      <c r="G57" s="104" t="s">
        <v>42</v>
      </c>
      <c r="H57" s="104"/>
      <c r="I57" s="351"/>
      <c r="J57" s="351"/>
      <c r="K57" s="351"/>
      <c r="L57" s="5"/>
      <c r="M57" s="5"/>
      <c r="N57" s="5"/>
      <c r="O57" s="5"/>
      <c r="P57" s="5"/>
    </row>
    <row r="58" spans="1:16" s="1" customFormat="1" ht="7.5" customHeight="1">
      <c r="A58" s="104"/>
      <c r="B58" s="104"/>
      <c r="C58" s="355"/>
      <c r="D58" s="355"/>
      <c r="E58" s="355"/>
      <c r="F58" s="5"/>
      <c r="G58" s="107"/>
      <c r="H58" s="107"/>
      <c r="I58" s="107"/>
      <c r="J58" s="107"/>
      <c r="K58" s="107"/>
      <c r="L58" s="5"/>
      <c r="M58" s="5"/>
      <c r="N58" s="5"/>
      <c r="O58" s="5"/>
      <c r="P58" s="5"/>
    </row>
    <row r="59" spans="1:16" s="1" customFormat="1" ht="16.5">
      <c r="A59" s="356"/>
      <c r="B59" s="356"/>
      <c r="C59" s="356"/>
      <c r="D59" s="5"/>
      <c r="E59" s="294"/>
      <c r="F59" s="5"/>
      <c r="G59" s="356"/>
      <c r="H59" s="356"/>
      <c r="I59" s="356"/>
      <c r="J59" s="104"/>
      <c r="K59" s="108"/>
      <c r="L59" s="5"/>
      <c r="M59" s="5"/>
      <c r="N59" s="5"/>
      <c r="O59" s="5"/>
      <c r="P59" s="5"/>
    </row>
  </sheetData>
  <mergeCells count="21">
    <mergeCell ref="C54:K54"/>
    <mergeCell ref="C57:E57"/>
    <mergeCell ref="I57:K57"/>
    <mergeCell ref="C58:E58"/>
    <mergeCell ref="G59:I59"/>
    <mergeCell ref="A59:C59"/>
    <mergeCell ref="F12:K12"/>
    <mergeCell ref="L12:P12"/>
    <mergeCell ref="A12:A13"/>
    <mergeCell ref="B12:B13"/>
    <mergeCell ref="C12:C13"/>
    <mergeCell ref="D12:D13"/>
    <mergeCell ref="E12:E13"/>
    <mergeCell ref="A5:B5"/>
    <mergeCell ref="A6:B6"/>
    <mergeCell ref="A7:B7"/>
    <mergeCell ref="A8:B8"/>
    <mergeCell ref="A9:P9"/>
    <mergeCell ref="C5:D5"/>
    <mergeCell ref="C6:D6"/>
    <mergeCell ref="C7:D7"/>
  </mergeCells>
  <pageMargins left="0.78740157480314965" right="0.23622047244094491" top="0.59055118110236227" bottom="0.39370078740157483" header="0.51181102362204722" footer="0.51181102362204722"/>
  <pageSetup paperSize="9" scale="64" firstPageNumber="0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9"/>
  <sheetViews>
    <sheetView workbookViewId="0">
      <selection activeCell="E23" sqref="E23"/>
    </sheetView>
  </sheetViews>
  <sheetFormatPr defaultColWidth="11.5703125" defaultRowHeight="12.75"/>
  <cols>
    <col min="1" max="1" width="6.42578125" style="22" customWidth="1"/>
    <col min="2" max="2" width="8" style="23" customWidth="1"/>
    <col min="3" max="3" width="39.85546875" style="22" customWidth="1"/>
    <col min="4" max="4" width="10.140625" style="23" customWidth="1"/>
    <col min="5" max="5" width="10.140625" style="308" customWidth="1"/>
    <col min="6" max="16" width="11.5703125" style="23" customWidth="1"/>
    <col min="17" max="16384" width="11.5703125" style="22"/>
  </cols>
  <sheetData>
    <row r="1" spans="1:21" s="187" customFormat="1">
      <c r="B1" s="5"/>
      <c r="D1" s="5"/>
      <c r="E1" s="294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21" s="187" customFormat="1" ht="12.75" customHeight="1">
      <c r="B2" s="59"/>
      <c r="C2" s="59"/>
      <c r="D2" s="59"/>
      <c r="E2" s="295"/>
      <c r="F2" s="59"/>
      <c r="G2" s="60" t="s">
        <v>45</v>
      </c>
      <c r="H2" s="59"/>
      <c r="I2" s="59"/>
      <c r="J2" s="59"/>
      <c r="K2" s="59"/>
      <c r="L2" s="59"/>
      <c r="M2" s="59"/>
      <c r="N2" s="59"/>
      <c r="O2" s="59"/>
      <c r="P2" s="59"/>
    </row>
    <row r="3" spans="1:21" s="187" customFormat="1" ht="12.75" customHeight="1">
      <c r="B3" s="7"/>
      <c r="C3" s="7"/>
      <c r="D3" s="7"/>
      <c r="E3" s="296"/>
      <c r="F3" s="7"/>
      <c r="G3" s="6" t="s">
        <v>175</v>
      </c>
      <c r="H3" s="7"/>
      <c r="I3" s="7"/>
      <c r="J3" s="7"/>
      <c r="K3" s="7"/>
      <c r="L3" s="7"/>
      <c r="M3" s="7"/>
      <c r="N3" s="7"/>
      <c r="O3" s="7"/>
      <c r="P3" s="7"/>
    </row>
    <row r="4" spans="1:21" s="187" customFormat="1">
      <c r="D4" s="2"/>
      <c r="E4" s="297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21" s="187" customFormat="1" ht="26.25" customHeight="1" thickBot="1">
      <c r="A5" s="382" t="s">
        <v>22</v>
      </c>
      <c r="B5" s="382"/>
      <c r="C5" s="393" t="str">
        <f>'4'!C5:D5</f>
        <v>Daudzdzīvokļu dzīvojamās mājas fasādes vienkāršotā atjaunošana, 
kad. Nr. 3260 013 0265</v>
      </c>
      <c r="D5" s="393"/>
      <c r="E5" s="298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34"/>
      <c r="R5" s="34"/>
      <c r="S5" s="34"/>
      <c r="T5" s="34"/>
      <c r="U5" s="34"/>
    </row>
    <row r="6" spans="1:21" s="187" customFormat="1" ht="26.25" thickBot="1">
      <c r="A6" s="383" t="s">
        <v>23</v>
      </c>
      <c r="B6" s="383"/>
      <c r="C6" s="165" t="str">
        <f>'4'!C6:D6</f>
        <v>Daudzdzīvokļu dzīvojamās mājas fasādes vienkāršotā atjaunošana</v>
      </c>
      <c r="D6" s="165"/>
      <c r="E6" s="299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34"/>
      <c r="R6" s="34"/>
      <c r="S6" s="34"/>
      <c r="T6" s="34"/>
      <c r="U6" s="34"/>
    </row>
    <row r="7" spans="1:21" s="187" customFormat="1" ht="13.5" customHeight="1" thickBot="1">
      <c r="A7" s="383" t="s">
        <v>24</v>
      </c>
      <c r="B7" s="383"/>
      <c r="C7" s="393" t="str">
        <f>'4'!C7:D7</f>
        <v>Blaumaņa  iela 6 , Koknese, LV-5113</v>
      </c>
      <c r="D7" s="393"/>
      <c r="E7" s="30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34"/>
      <c r="R7" s="34"/>
      <c r="S7" s="34"/>
      <c r="T7" s="34"/>
      <c r="U7" s="34"/>
    </row>
    <row r="8" spans="1:21" s="187" customFormat="1" ht="13.5" customHeight="1" thickBot="1">
      <c r="A8" s="383" t="s">
        <v>25</v>
      </c>
      <c r="B8" s="383"/>
      <c r="C8" s="14"/>
      <c r="D8" s="13"/>
      <c r="E8" s="300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34"/>
      <c r="R8" s="34"/>
      <c r="S8" s="34"/>
      <c r="T8" s="34"/>
      <c r="U8" s="34"/>
    </row>
    <row r="9" spans="1:21" s="187" customFormat="1" ht="12.75" customHeight="1">
      <c r="A9" s="384" t="s">
        <v>346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4"/>
      <c r="R9" s="34"/>
      <c r="S9" s="34"/>
      <c r="T9" s="34"/>
      <c r="U9" s="34"/>
    </row>
    <row r="10" spans="1:21" s="187" customFormat="1">
      <c r="A10" s="207"/>
      <c r="B10" s="207"/>
      <c r="C10" s="10"/>
      <c r="D10" s="10"/>
      <c r="E10" s="301"/>
      <c r="F10" s="15"/>
      <c r="G10" s="207"/>
      <c r="H10" s="207"/>
      <c r="I10" s="207"/>
      <c r="J10" s="207"/>
      <c r="K10" s="10"/>
      <c r="L10" s="10"/>
      <c r="M10" s="25" t="s">
        <v>31</v>
      </c>
      <c r="N10" s="16">
        <f>P24</f>
        <v>0</v>
      </c>
      <c r="O10" s="10" t="s">
        <v>129</v>
      </c>
      <c r="P10" s="207"/>
      <c r="Q10" s="34"/>
      <c r="R10" s="34"/>
      <c r="S10" s="34"/>
      <c r="T10" s="34"/>
      <c r="U10" s="34"/>
    </row>
    <row r="11" spans="1:21" s="187" customFormat="1" ht="16.5">
      <c r="A11" s="15"/>
      <c r="B11" s="15"/>
      <c r="C11" s="35"/>
      <c r="D11" s="35"/>
      <c r="E11" s="309"/>
      <c r="F11" s="10"/>
      <c r="G11" s="15"/>
      <c r="H11" s="15"/>
      <c r="I11" s="15"/>
      <c r="J11" s="15"/>
      <c r="K11" s="35"/>
      <c r="L11" s="35"/>
      <c r="M11" s="82" t="str">
        <f ca="1">"Tāme sastādīta "&amp;TEXT(TODAY(),"yyyy.mm.dd")</f>
        <v>Tāme sastādīta 2018.03.26</v>
      </c>
      <c r="N11" s="17"/>
      <c r="O11" s="35"/>
      <c r="P11" s="15"/>
      <c r="Q11" s="34"/>
      <c r="R11" s="34"/>
      <c r="S11" s="34"/>
      <c r="T11" s="34"/>
      <c r="U11" s="34"/>
    </row>
    <row r="12" spans="1:21" s="187" customFormat="1" ht="13.5" thickBot="1">
      <c r="A12" s="15"/>
      <c r="B12" s="15"/>
      <c r="C12" s="15"/>
      <c r="D12" s="15"/>
      <c r="E12" s="302"/>
      <c r="F12" s="15"/>
      <c r="G12" s="15"/>
      <c r="H12" s="15"/>
      <c r="I12" s="15"/>
      <c r="J12" s="15"/>
      <c r="K12" s="15"/>
      <c r="L12" s="15"/>
      <c r="M12" s="18"/>
      <c r="N12" s="15"/>
      <c r="O12" s="15"/>
      <c r="P12" s="15"/>
      <c r="Q12" s="34"/>
      <c r="R12" s="34"/>
      <c r="S12" s="34"/>
      <c r="T12" s="34"/>
      <c r="U12" s="34"/>
    </row>
    <row r="13" spans="1:21" s="187" customFormat="1" ht="13.15" customHeight="1" thickBot="1">
      <c r="A13" s="385" t="s">
        <v>26</v>
      </c>
      <c r="B13" s="387" t="s">
        <v>0</v>
      </c>
      <c r="C13" s="387" t="s">
        <v>21</v>
      </c>
      <c r="D13" s="389" t="s">
        <v>1</v>
      </c>
      <c r="E13" s="391" t="s">
        <v>2</v>
      </c>
      <c r="F13" s="377" t="s">
        <v>7</v>
      </c>
      <c r="G13" s="378"/>
      <c r="H13" s="378"/>
      <c r="I13" s="378"/>
      <c r="J13" s="378"/>
      <c r="K13" s="379"/>
      <c r="L13" s="380" t="s">
        <v>8</v>
      </c>
      <c r="M13" s="380"/>
      <c r="N13" s="380"/>
      <c r="O13" s="380"/>
      <c r="P13" s="381"/>
      <c r="Q13" s="34"/>
      <c r="R13" s="34"/>
      <c r="S13" s="34"/>
      <c r="T13" s="34"/>
      <c r="U13" s="34"/>
    </row>
    <row r="14" spans="1:21" s="7" customFormat="1" ht="52.5" customHeight="1" thickBot="1">
      <c r="A14" s="386"/>
      <c r="B14" s="388"/>
      <c r="C14" s="388"/>
      <c r="D14" s="390"/>
      <c r="E14" s="392"/>
      <c r="F14" s="203" t="s">
        <v>27</v>
      </c>
      <c r="G14" s="204" t="s">
        <v>130</v>
      </c>
      <c r="H14" s="204" t="s">
        <v>131</v>
      </c>
      <c r="I14" s="204" t="s">
        <v>266</v>
      </c>
      <c r="J14" s="20" t="s">
        <v>132</v>
      </c>
      <c r="K14" s="21" t="s">
        <v>133</v>
      </c>
      <c r="L14" s="208" t="s">
        <v>28</v>
      </c>
      <c r="M14" s="204" t="s">
        <v>131</v>
      </c>
      <c r="N14" s="204" t="s">
        <v>266</v>
      </c>
      <c r="O14" s="205" t="s">
        <v>132</v>
      </c>
      <c r="P14" s="21" t="s">
        <v>134</v>
      </c>
      <c r="Q14" s="34"/>
      <c r="R14" s="34"/>
      <c r="S14" s="34"/>
      <c r="T14" s="34"/>
      <c r="U14" s="34"/>
    </row>
    <row r="15" spans="1:21" s="7" customFormat="1" ht="13.5" thickBot="1">
      <c r="A15" s="21">
        <v>1</v>
      </c>
      <c r="B15" s="21">
        <v>2</v>
      </c>
      <c r="C15" s="21">
        <v>3</v>
      </c>
      <c r="D15" s="244">
        <v>4</v>
      </c>
      <c r="E15" s="310">
        <v>5</v>
      </c>
      <c r="F15" s="241">
        <v>6</v>
      </c>
      <c r="G15" s="242">
        <v>7</v>
      </c>
      <c r="H15" s="242">
        <v>8</v>
      </c>
      <c r="I15" s="242">
        <v>9</v>
      </c>
      <c r="J15" s="20">
        <v>10</v>
      </c>
      <c r="K15" s="21">
        <v>11</v>
      </c>
      <c r="L15" s="247">
        <v>12</v>
      </c>
      <c r="M15" s="242">
        <v>13</v>
      </c>
      <c r="N15" s="242">
        <v>14</v>
      </c>
      <c r="O15" s="20">
        <v>15</v>
      </c>
      <c r="P15" s="21">
        <v>16</v>
      </c>
      <c r="Q15" s="34"/>
      <c r="R15" s="34"/>
      <c r="S15" s="34"/>
      <c r="T15" s="34"/>
      <c r="U15" s="34"/>
    </row>
    <row r="16" spans="1:21" s="187" customFormat="1">
      <c r="A16" s="183">
        <v>1</v>
      </c>
      <c r="B16" s="143"/>
      <c r="C16" s="157" t="s">
        <v>175</v>
      </c>
      <c r="D16" s="144"/>
      <c r="E16" s="305"/>
      <c r="F16" s="123"/>
      <c r="G16" s="24"/>
      <c r="H16" s="188"/>
      <c r="I16" s="189"/>
      <c r="J16" s="193"/>
      <c r="K16" s="194"/>
      <c r="L16" s="191"/>
      <c r="M16" s="188"/>
      <c r="N16" s="188"/>
      <c r="O16" s="190"/>
      <c r="P16" s="194"/>
    </row>
    <row r="17" spans="1:16" s="187" customFormat="1" ht="25.5">
      <c r="A17" s="197" t="s">
        <v>62</v>
      </c>
      <c r="B17" s="151"/>
      <c r="C17" s="198" t="s">
        <v>256</v>
      </c>
      <c r="D17" s="144" t="s">
        <v>47</v>
      </c>
      <c r="E17" s="305">
        <v>1</v>
      </c>
      <c r="F17" s="123"/>
      <c r="G17" s="24"/>
      <c r="H17" s="188"/>
      <c r="I17" s="189"/>
      <c r="J17" s="193"/>
      <c r="K17" s="194"/>
      <c r="L17" s="191"/>
      <c r="M17" s="188"/>
      <c r="N17" s="188"/>
      <c r="O17" s="190"/>
      <c r="P17" s="290"/>
    </row>
    <row r="18" spans="1:16" s="187" customFormat="1" ht="25.5">
      <c r="A18" s="197" t="s">
        <v>63</v>
      </c>
      <c r="B18" s="151"/>
      <c r="C18" s="198" t="s">
        <v>257</v>
      </c>
      <c r="D18" s="144" t="s">
        <v>4</v>
      </c>
      <c r="E18" s="305">
        <v>360</v>
      </c>
      <c r="F18" s="123"/>
      <c r="G18" s="24"/>
      <c r="H18" s="188"/>
      <c r="I18" s="189"/>
      <c r="J18" s="193"/>
      <c r="K18" s="194"/>
      <c r="L18" s="191"/>
      <c r="M18" s="188"/>
      <c r="N18" s="188"/>
      <c r="O18" s="190"/>
      <c r="P18" s="290"/>
    </row>
    <row r="19" spans="1:16" s="187" customFormat="1">
      <c r="A19" s="197" t="s">
        <v>64</v>
      </c>
      <c r="B19" s="151"/>
      <c r="C19" s="209" t="s">
        <v>176</v>
      </c>
      <c r="D19" s="144" t="s">
        <v>4</v>
      </c>
      <c r="E19" s="305">
        <f>E18</f>
        <v>360</v>
      </c>
      <c r="F19" s="123"/>
      <c r="G19" s="24"/>
      <c r="H19" s="188"/>
      <c r="I19" s="189"/>
      <c r="J19" s="193"/>
      <c r="K19" s="194"/>
      <c r="L19" s="191"/>
      <c r="M19" s="188"/>
      <c r="N19" s="188"/>
      <c r="O19" s="190"/>
      <c r="P19" s="290"/>
    </row>
    <row r="20" spans="1:16" s="187" customFormat="1">
      <c r="A20" s="197">
        <v>2</v>
      </c>
      <c r="B20" s="151"/>
      <c r="C20" s="210" t="s">
        <v>177</v>
      </c>
      <c r="D20" s="144"/>
      <c r="E20" s="305"/>
      <c r="F20" s="123"/>
      <c r="G20" s="24"/>
      <c r="H20" s="188"/>
      <c r="I20" s="189"/>
      <c r="J20" s="193"/>
      <c r="K20" s="194"/>
      <c r="L20" s="191"/>
      <c r="M20" s="188"/>
      <c r="N20" s="188"/>
      <c r="O20" s="190"/>
      <c r="P20" s="290"/>
    </row>
    <row r="21" spans="1:16" s="187" customFormat="1" ht="25.5" customHeight="1">
      <c r="A21" s="197" t="s">
        <v>68</v>
      </c>
      <c r="B21" s="151"/>
      <c r="C21" s="320" t="s">
        <v>258</v>
      </c>
      <c r="D21" s="319" t="s">
        <v>47</v>
      </c>
      <c r="E21" s="305">
        <v>76</v>
      </c>
      <c r="F21" s="331"/>
      <c r="G21" s="332"/>
      <c r="H21" s="333"/>
      <c r="I21" s="334"/>
      <c r="J21" s="335"/>
      <c r="K21" s="336"/>
      <c r="L21" s="337"/>
      <c r="M21" s="333"/>
      <c r="N21" s="333"/>
      <c r="O21" s="338"/>
      <c r="P21" s="339"/>
    </row>
    <row r="22" spans="1:16" s="187" customFormat="1">
      <c r="A22" s="197" t="s">
        <v>69</v>
      </c>
      <c r="B22" s="151"/>
      <c r="C22" s="320" t="s">
        <v>259</v>
      </c>
      <c r="D22" s="319" t="s">
        <v>5</v>
      </c>
      <c r="E22" s="305">
        <v>110</v>
      </c>
      <c r="F22" s="331"/>
      <c r="G22" s="332"/>
      <c r="H22" s="333"/>
      <c r="I22" s="334"/>
      <c r="J22" s="335"/>
      <c r="K22" s="336"/>
      <c r="L22" s="337"/>
      <c r="M22" s="333"/>
      <c r="N22" s="333"/>
      <c r="O22" s="338"/>
      <c r="P22" s="339"/>
    </row>
    <row r="23" spans="1:16" s="187" customFormat="1">
      <c r="A23" s="197" t="s">
        <v>70</v>
      </c>
      <c r="B23" s="151"/>
      <c r="C23" s="320" t="s">
        <v>260</v>
      </c>
      <c r="D23" s="319" t="s">
        <v>4</v>
      </c>
      <c r="E23" s="305">
        <v>41.5</v>
      </c>
      <c r="F23" s="331"/>
      <c r="G23" s="332"/>
      <c r="H23" s="333"/>
      <c r="I23" s="334"/>
      <c r="J23" s="335"/>
      <c r="K23" s="336"/>
      <c r="L23" s="337"/>
      <c r="M23" s="333"/>
      <c r="N23" s="333"/>
      <c r="O23" s="338"/>
      <c r="P23" s="339"/>
    </row>
    <row r="24" spans="1:16" s="187" customFormat="1">
      <c r="A24" s="250"/>
      <c r="B24" s="251"/>
      <c r="C24" s="394" t="s">
        <v>199</v>
      </c>
      <c r="D24" s="395"/>
      <c r="E24" s="395"/>
      <c r="F24" s="395"/>
      <c r="G24" s="395"/>
      <c r="H24" s="395"/>
      <c r="I24" s="395"/>
      <c r="J24" s="395"/>
      <c r="K24" s="396"/>
      <c r="L24" s="252">
        <f>SUM(L17:L23)</f>
        <v>0</v>
      </c>
      <c r="M24" s="252">
        <f>SUM(M17:M23)</f>
        <v>0</v>
      </c>
      <c r="N24" s="252">
        <f>SUM(N17:N23)</f>
        <v>0</v>
      </c>
      <c r="O24" s="252">
        <f>SUM(O17:O23)</f>
        <v>0</v>
      </c>
      <c r="P24" s="253">
        <f>SUM(M24:O24)</f>
        <v>0</v>
      </c>
    </row>
    <row r="27" spans="1:16" s="187" customFormat="1" ht="16.5">
      <c r="A27" s="104" t="s">
        <v>41</v>
      </c>
      <c r="B27" s="104"/>
      <c r="C27" s="351"/>
      <c r="D27" s="351"/>
      <c r="E27" s="351"/>
      <c r="F27" s="5"/>
      <c r="G27" s="104" t="s">
        <v>42</v>
      </c>
      <c r="H27" s="104"/>
      <c r="I27" s="351"/>
      <c r="J27" s="351"/>
      <c r="K27" s="351"/>
      <c r="L27" s="5"/>
      <c r="M27" s="5"/>
      <c r="N27" s="5"/>
      <c r="O27" s="5"/>
      <c r="P27" s="5"/>
    </row>
    <row r="28" spans="1:16" s="187" customFormat="1" ht="16.5">
      <c r="A28" s="104"/>
      <c r="B28" s="104"/>
      <c r="C28" s="355"/>
      <c r="D28" s="355"/>
      <c r="E28" s="355"/>
      <c r="F28" s="5"/>
      <c r="G28" s="107"/>
      <c r="H28" s="107"/>
      <c r="I28" s="107"/>
      <c r="J28" s="107"/>
      <c r="K28" s="107"/>
      <c r="L28" s="5"/>
      <c r="M28" s="5"/>
      <c r="N28" s="5"/>
      <c r="O28" s="5"/>
      <c r="P28" s="5"/>
    </row>
    <row r="29" spans="1:16" s="187" customFormat="1" ht="16.5">
      <c r="A29" s="356"/>
      <c r="B29" s="356"/>
      <c r="C29" s="356"/>
      <c r="D29" s="5"/>
      <c r="E29" s="294"/>
      <c r="F29" s="5"/>
      <c r="G29" s="356"/>
      <c r="H29" s="356"/>
      <c r="I29" s="356"/>
      <c r="J29" s="104"/>
      <c r="K29" s="108"/>
      <c r="L29" s="5"/>
      <c r="M29" s="5"/>
      <c r="N29" s="5"/>
      <c r="O29" s="5"/>
      <c r="P29" s="5"/>
    </row>
  </sheetData>
  <mergeCells count="20">
    <mergeCell ref="C24:K24"/>
    <mergeCell ref="A29:C29"/>
    <mergeCell ref="G29:I29"/>
    <mergeCell ref="A8:B8"/>
    <mergeCell ref="A9:P9"/>
    <mergeCell ref="A13:A14"/>
    <mergeCell ref="B13:B14"/>
    <mergeCell ref="C13:C14"/>
    <mergeCell ref="D13:D14"/>
    <mergeCell ref="E13:E14"/>
    <mergeCell ref="F13:K13"/>
    <mergeCell ref="L13:P13"/>
    <mergeCell ref="C27:E27"/>
    <mergeCell ref="I27:K27"/>
    <mergeCell ref="C28:E28"/>
    <mergeCell ref="A5:B5"/>
    <mergeCell ref="C5:D5"/>
    <mergeCell ref="A6:B6"/>
    <mergeCell ref="A7:B7"/>
    <mergeCell ref="C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35"/>
  <sheetViews>
    <sheetView topLeftCell="A6" zoomScaleNormal="100" zoomScaleSheetLayoutView="100" workbookViewId="0">
      <selection activeCell="C30" sqref="C30:K30"/>
    </sheetView>
  </sheetViews>
  <sheetFormatPr defaultColWidth="11.5703125" defaultRowHeight="12.75"/>
  <cols>
    <col min="1" max="1" width="6.42578125" style="22" customWidth="1"/>
    <col min="2" max="2" width="8" style="23" customWidth="1"/>
    <col min="3" max="3" width="39.85546875" style="22" customWidth="1"/>
    <col min="4" max="4" width="10.140625" style="23" customWidth="1"/>
    <col min="5" max="5" width="10.140625" style="308" customWidth="1"/>
    <col min="6" max="16" width="11.5703125" style="23" customWidth="1"/>
    <col min="17" max="21" width="11.5703125" style="330"/>
    <col min="22" max="16384" width="11.5703125" style="22"/>
  </cols>
  <sheetData>
    <row r="1" spans="1:22" s="1" customFormat="1">
      <c r="B1" s="5"/>
      <c r="D1" s="5"/>
      <c r="E1" s="29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328"/>
      <c r="R1" s="328"/>
      <c r="S1" s="328"/>
      <c r="T1" s="328"/>
      <c r="U1" s="328"/>
    </row>
    <row r="2" spans="1:22" s="1" customFormat="1" ht="12.75" customHeight="1">
      <c r="B2" s="59"/>
      <c r="C2" s="59"/>
      <c r="D2" s="59"/>
      <c r="E2" s="295"/>
      <c r="F2" s="59"/>
      <c r="G2" s="60" t="s">
        <v>46</v>
      </c>
      <c r="H2" s="59"/>
      <c r="I2" s="59"/>
      <c r="J2" s="59"/>
      <c r="K2" s="59"/>
      <c r="L2" s="59"/>
      <c r="M2" s="59"/>
      <c r="N2" s="59"/>
      <c r="O2" s="59"/>
      <c r="P2" s="59"/>
      <c r="Q2" s="328"/>
      <c r="R2" s="328"/>
      <c r="S2" s="328"/>
      <c r="T2" s="328"/>
      <c r="U2" s="328"/>
    </row>
    <row r="3" spans="1:22" s="1" customFormat="1" ht="12.75" customHeight="1">
      <c r="B3" s="7"/>
      <c r="C3" s="7"/>
      <c r="D3" s="7"/>
      <c r="E3" s="296"/>
      <c r="F3" s="7"/>
      <c r="G3" s="6" t="s">
        <v>123</v>
      </c>
      <c r="H3" s="7"/>
      <c r="I3" s="7"/>
      <c r="J3" s="7"/>
      <c r="K3" s="7"/>
      <c r="L3" s="7"/>
      <c r="M3" s="7"/>
      <c r="N3" s="7"/>
      <c r="O3" s="7"/>
      <c r="P3" s="7"/>
      <c r="Q3" s="328"/>
      <c r="R3" s="328"/>
      <c r="S3" s="328"/>
      <c r="T3" s="328"/>
      <c r="U3" s="328"/>
    </row>
    <row r="4" spans="1:22" s="1" customFormat="1">
      <c r="D4" s="2"/>
      <c r="E4" s="297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328"/>
      <c r="R4" s="328"/>
      <c r="S4" s="328"/>
      <c r="T4" s="328"/>
      <c r="U4" s="328"/>
    </row>
    <row r="5" spans="1:22" s="1" customFormat="1" ht="26.25" customHeight="1" thickBot="1">
      <c r="A5" s="382" t="s">
        <v>22</v>
      </c>
      <c r="B5" s="382"/>
      <c r="C5" s="393" t="str">
        <f>'2'!C5:D5</f>
        <v>Daudzdzīvokļu dzīvojamās mājas fasādes vienkāršotā atjaunošana, 
kad. Nr. 3260 013 0265</v>
      </c>
      <c r="D5" s="393"/>
      <c r="E5" s="298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329"/>
      <c r="R5" s="329"/>
      <c r="S5" s="329"/>
      <c r="T5" s="329"/>
      <c r="U5" s="329"/>
      <c r="V5" s="34"/>
    </row>
    <row r="6" spans="1:22" s="1" customFormat="1" ht="27" customHeight="1" thickBot="1">
      <c r="A6" s="383" t="s">
        <v>23</v>
      </c>
      <c r="B6" s="383"/>
      <c r="C6" s="393" t="str">
        <f>'2'!C6:D6</f>
        <v>Daudzdzīvokļu dzīvojamās mājas fasādes vienkāršotā atjaunošana</v>
      </c>
      <c r="D6" s="393"/>
      <c r="E6" s="299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329"/>
      <c r="R6" s="329"/>
      <c r="S6" s="329"/>
      <c r="T6" s="329"/>
      <c r="U6" s="329"/>
      <c r="V6" s="34"/>
    </row>
    <row r="7" spans="1:22" s="1" customFormat="1" ht="13.5" customHeight="1" thickBot="1">
      <c r="A7" s="383" t="s">
        <v>24</v>
      </c>
      <c r="B7" s="383"/>
      <c r="C7" s="393" t="str">
        <f>'2'!C7:D7</f>
        <v>Blaumaņa  iela 6 , Koknese, LV-5113</v>
      </c>
      <c r="D7" s="393"/>
      <c r="E7" s="30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329"/>
      <c r="R7" s="329"/>
      <c r="S7" s="329"/>
      <c r="T7" s="329"/>
      <c r="U7" s="329"/>
      <c r="V7" s="34"/>
    </row>
    <row r="8" spans="1:22" s="1" customFormat="1" ht="13.5" customHeight="1" thickBot="1">
      <c r="A8" s="383" t="s">
        <v>25</v>
      </c>
      <c r="B8" s="383"/>
      <c r="C8" s="14"/>
      <c r="D8" s="13"/>
      <c r="E8" s="300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329"/>
      <c r="R8" s="329"/>
      <c r="S8" s="329"/>
      <c r="T8" s="329"/>
      <c r="U8" s="329"/>
      <c r="V8" s="34"/>
    </row>
    <row r="9" spans="1:22" s="1" customFormat="1" ht="12.75" customHeight="1">
      <c r="A9" s="384" t="s">
        <v>347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29"/>
      <c r="R9" s="329"/>
      <c r="S9" s="329"/>
      <c r="T9" s="329"/>
      <c r="U9" s="329"/>
      <c r="V9" s="34"/>
    </row>
    <row r="10" spans="1:22" s="1" customFormat="1">
      <c r="A10" s="71"/>
      <c r="B10" s="71"/>
      <c r="C10" s="10"/>
      <c r="D10" s="10"/>
      <c r="E10" s="301"/>
      <c r="F10" s="15"/>
      <c r="G10" s="71"/>
      <c r="H10" s="71"/>
      <c r="I10" s="71"/>
      <c r="J10" s="71"/>
      <c r="K10" s="10"/>
      <c r="L10" s="10"/>
      <c r="M10" s="25" t="s">
        <v>31</v>
      </c>
      <c r="N10" s="16">
        <f>P30</f>
        <v>0</v>
      </c>
      <c r="O10" s="10" t="s">
        <v>129</v>
      </c>
      <c r="P10" s="71"/>
      <c r="Q10" s="329"/>
      <c r="R10" s="329"/>
      <c r="S10" s="329"/>
      <c r="T10" s="329"/>
      <c r="U10" s="329"/>
      <c r="V10" s="34"/>
    </row>
    <row r="11" spans="1:22" s="1" customFormat="1" ht="16.5">
      <c r="A11" s="15"/>
      <c r="B11" s="15"/>
      <c r="C11" s="35"/>
      <c r="D11" s="35"/>
      <c r="E11" s="309"/>
      <c r="F11" s="10"/>
      <c r="G11" s="15"/>
      <c r="H11" s="15"/>
      <c r="I11" s="15"/>
      <c r="J11" s="15"/>
      <c r="K11" s="35"/>
      <c r="L11" s="35"/>
      <c r="M11" s="82" t="str">
        <f ca="1">"Tāme sastādīta "&amp;TEXT(TODAY(),"yyyy.mm.dd")</f>
        <v>Tāme sastādīta 2018.03.26</v>
      </c>
      <c r="N11" s="17"/>
      <c r="O11" s="35"/>
      <c r="P11" s="15"/>
      <c r="Q11" s="329"/>
      <c r="R11" s="329"/>
      <c r="S11" s="329"/>
      <c r="T11" s="329"/>
      <c r="U11" s="329"/>
      <c r="V11" s="34"/>
    </row>
    <row r="12" spans="1:22" s="1" customFormat="1" ht="13.5" thickBot="1">
      <c r="A12" s="15"/>
      <c r="B12" s="15"/>
      <c r="C12" s="15"/>
      <c r="D12" s="15"/>
      <c r="E12" s="302"/>
      <c r="F12" s="15"/>
      <c r="G12" s="15"/>
      <c r="H12" s="15"/>
      <c r="I12" s="15"/>
      <c r="J12" s="15"/>
      <c r="K12" s="15"/>
      <c r="L12" s="15"/>
      <c r="M12" s="18"/>
      <c r="N12" s="15"/>
      <c r="O12" s="15"/>
      <c r="P12" s="15"/>
      <c r="Q12" s="329"/>
      <c r="R12" s="329"/>
      <c r="S12" s="329"/>
      <c r="T12" s="329"/>
      <c r="U12" s="329"/>
      <c r="V12" s="34"/>
    </row>
    <row r="13" spans="1:22" s="1" customFormat="1" ht="13.15" customHeight="1" thickBot="1">
      <c r="A13" s="385" t="s">
        <v>26</v>
      </c>
      <c r="B13" s="387" t="s">
        <v>0</v>
      </c>
      <c r="C13" s="387" t="s">
        <v>21</v>
      </c>
      <c r="D13" s="389" t="s">
        <v>1</v>
      </c>
      <c r="E13" s="391" t="s">
        <v>2</v>
      </c>
      <c r="F13" s="377" t="s">
        <v>7</v>
      </c>
      <c r="G13" s="378"/>
      <c r="H13" s="378"/>
      <c r="I13" s="378"/>
      <c r="J13" s="378"/>
      <c r="K13" s="379"/>
      <c r="L13" s="380" t="s">
        <v>8</v>
      </c>
      <c r="M13" s="380"/>
      <c r="N13" s="380"/>
      <c r="O13" s="380"/>
      <c r="P13" s="381"/>
      <c r="Q13" s="329"/>
      <c r="R13" s="329"/>
      <c r="S13" s="329"/>
      <c r="T13" s="329"/>
      <c r="U13" s="329"/>
      <c r="V13" s="34"/>
    </row>
    <row r="14" spans="1:22" s="7" customFormat="1" ht="52.5" customHeight="1" thickBot="1">
      <c r="A14" s="386"/>
      <c r="B14" s="388"/>
      <c r="C14" s="388"/>
      <c r="D14" s="390"/>
      <c r="E14" s="392"/>
      <c r="F14" s="19" t="s">
        <v>27</v>
      </c>
      <c r="G14" s="76" t="s">
        <v>130</v>
      </c>
      <c r="H14" s="76" t="s">
        <v>131</v>
      </c>
      <c r="I14" s="76" t="s">
        <v>266</v>
      </c>
      <c r="J14" s="20" t="s">
        <v>132</v>
      </c>
      <c r="K14" s="21" t="s">
        <v>133</v>
      </c>
      <c r="L14" s="72" t="s">
        <v>28</v>
      </c>
      <c r="M14" s="73" t="s">
        <v>131</v>
      </c>
      <c r="N14" s="73" t="s">
        <v>266</v>
      </c>
      <c r="O14" s="74" t="s">
        <v>132</v>
      </c>
      <c r="P14" s="21" t="s">
        <v>134</v>
      </c>
      <c r="Q14" s="329"/>
      <c r="R14" s="329"/>
      <c r="S14" s="329"/>
      <c r="T14" s="329"/>
      <c r="U14" s="329"/>
      <c r="V14" s="34"/>
    </row>
    <row r="15" spans="1:22" s="7" customFormat="1" ht="13.5" thickBot="1">
      <c r="A15" s="246">
        <v>1</v>
      </c>
      <c r="B15" s="249">
        <v>2</v>
      </c>
      <c r="C15" s="249">
        <v>3</v>
      </c>
      <c r="D15" s="245">
        <v>4</v>
      </c>
      <c r="E15" s="313">
        <v>5</v>
      </c>
      <c r="F15" s="122">
        <v>6</v>
      </c>
      <c r="G15" s="31">
        <v>7</v>
      </c>
      <c r="H15" s="31">
        <v>8</v>
      </c>
      <c r="I15" s="31">
        <v>9</v>
      </c>
      <c r="J15" s="32">
        <v>10</v>
      </c>
      <c r="K15" s="249">
        <v>11</v>
      </c>
      <c r="L15" s="30">
        <v>12</v>
      </c>
      <c r="M15" s="31">
        <v>13</v>
      </c>
      <c r="N15" s="31">
        <v>14</v>
      </c>
      <c r="O15" s="32">
        <v>15</v>
      </c>
      <c r="P15" s="249">
        <v>16</v>
      </c>
      <c r="Q15" s="329"/>
      <c r="R15" s="329"/>
      <c r="S15" s="329"/>
      <c r="T15" s="329"/>
      <c r="U15" s="329"/>
      <c r="V15" s="34"/>
    </row>
    <row r="16" spans="1:22" s="1" customFormat="1">
      <c r="A16" s="183">
        <v>1</v>
      </c>
      <c r="B16" s="143"/>
      <c r="C16" s="157" t="s">
        <v>168</v>
      </c>
      <c r="D16" s="143"/>
      <c r="E16" s="317"/>
      <c r="F16" s="124"/>
      <c r="G16" s="110"/>
      <c r="H16" s="110"/>
      <c r="I16" s="110"/>
      <c r="J16" s="149"/>
      <c r="K16" s="148"/>
      <c r="L16" s="121"/>
      <c r="M16" s="33"/>
      <c r="N16" s="33"/>
      <c r="O16" s="147"/>
      <c r="P16" s="148"/>
      <c r="Q16" s="328"/>
      <c r="R16" s="328"/>
      <c r="S16" s="328"/>
      <c r="T16" s="328"/>
      <c r="U16" s="328"/>
    </row>
    <row r="17" spans="1:21" s="1" customFormat="1" ht="25.5">
      <c r="A17" s="197" t="s">
        <v>62</v>
      </c>
      <c r="B17" s="151"/>
      <c r="C17" s="198" t="s">
        <v>139</v>
      </c>
      <c r="D17" s="144" t="s">
        <v>4</v>
      </c>
      <c r="E17" s="305">
        <v>45.86</v>
      </c>
      <c r="F17" s="123"/>
      <c r="G17" s="24"/>
      <c r="H17" s="188"/>
      <c r="I17" s="189"/>
      <c r="J17" s="193"/>
      <c r="K17" s="194"/>
      <c r="L17" s="191"/>
      <c r="M17" s="188"/>
      <c r="N17" s="188"/>
      <c r="O17" s="190"/>
      <c r="P17" s="290"/>
      <c r="Q17" s="328"/>
      <c r="R17" s="328"/>
      <c r="S17" s="328"/>
      <c r="T17" s="328"/>
      <c r="U17" s="328"/>
    </row>
    <row r="18" spans="1:21" s="1" customFormat="1" ht="25.5">
      <c r="A18" s="197" t="s">
        <v>63</v>
      </c>
      <c r="B18" s="144"/>
      <c r="C18" s="198" t="s">
        <v>310</v>
      </c>
      <c r="D18" s="145" t="s">
        <v>198</v>
      </c>
      <c r="E18" s="305">
        <v>6</v>
      </c>
      <c r="F18" s="123"/>
      <c r="G18" s="24"/>
      <c r="H18" s="188"/>
      <c r="I18" s="189"/>
      <c r="J18" s="193"/>
      <c r="K18" s="194"/>
      <c r="L18" s="191"/>
      <c r="M18" s="188"/>
      <c r="N18" s="188"/>
      <c r="O18" s="190"/>
      <c r="P18" s="290"/>
      <c r="Q18" s="328"/>
      <c r="R18" s="328"/>
      <c r="S18" s="328"/>
      <c r="T18" s="328"/>
      <c r="U18" s="328"/>
    </row>
    <row r="19" spans="1:21" s="187" customFormat="1" ht="25.5">
      <c r="A19" s="197" t="s">
        <v>64</v>
      </c>
      <c r="B19" s="144"/>
      <c r="C19" s="198" t="s">
        <v>311</v>
      </c>
      <c r="D19" s="145" t="s">
        <v>198</v>
      </c>
      <c r="E19" s="305">
        <v>6</v>
      </c>
      <c r="F19" s="123"/>
      <c r="G19" s="24"/>
      <c r="H19" s="188"/>
      <c r="I19" s="189"/>
      <c r="J19" s="193"/>
      <c r="K19" s="194"/>
      <c r="L19" s="191"/>
      <c r="M19" s="188"/>
      <c r="N19" s="188"/>
      <c r="O19" s="190"/>
      <c r="P19" s="290"/>
      <c r="Q19" s="328"/>
      <c r="R19" s="328"/>
      <c r="S19" s="328"/>
      <c r="T19" s="328"/>
      <c r="U19" s="328"/>
    </row>
    <row r="20" spans="1:21" s="187" customFormat="1" ht="25.5">
      <c r="A20" s="197" t="s">
        <v>65</v>
      </c>
      <c r="B20" s="144"/>
      <c r="C20" s="198" t="s">
        <v>312</v>
      </c>
      <c r="D20" s="145" t="s">
        <v>198</v>
      </c>
      <c r="E20" s="305">
        <v>5</v>
      </c>
      <c r="F20" s="123"/>
      <c r="G20" s="24"/>
      <c r="H20" s="188"/>
      <c r="I20" s="189"/>
      <c r="J20" s="193"/>
      <c r="K20" s="194"/>
      <c r="L20" s="191"/>
      <c r="M20" s="188"/>
      <c r="N20" s="188"/>
      <c r="O20" s="190"/>
      <c r="P20" s="290"/>
      <c r="Q20" s="328"/>
      <c r="R20" s="328"/>
      <c r="S20" s="328"/>
      <c r="T20" s="328"/>
      <c r="U20" s="328"/>
    </row>
    <row r="21" spans="1:21" s="187" customFormat="1" ht="25.5">
      <c r="A21" s="197" t="s">
        <v>66</v>
      </c>
      <c r="B21" s="144"/>
      <c r="C21" s="198" t="s">
        <v>313</v>
      </c>
      <c r="D21" s="145" t="s">
        <v>198</v>
      </c>
      <c r="E21" s="305">
        <v>17</v>
      </c>
      <c r="F21" s="123"/>
      <c r="G21" s="24"/>
      <c r="H21" s="188"/>
      <c r="I21" s="189"/>
      <c r="J21" s="193"/>
      <c r="K21" s="194"/>
      <c r="L21" s="191"/>
      <c r="M21" s="188"/>
      <c r="N21" s="188"/>
      <c r="O21" s="190"/>
      <c r="P21" s="290"/>
      <c r="Q21" s="328"/>
      <c r="R21" s="328"/>
      <c r="S21" s="328"/>
      <c r="T21" s="328"/>
      <c r="U21" s="328"/>
    </row>
    <row r="22" spans="1:21" s="187" customFormat="1">
      <c r="A22" s="197" t="s">
        <v>67</v>
      </c>
      <c r="B22" s="144"/>
      <c r="C22" s="198" t="s">
        <v>206</v>
      </c>
      <c r="D22" s="145" t="s">
        <v>5</v>
      </c>
      <c r="E22" s="305">
        <v>49.25</v>
      </c>
      <c r="F22" s="123"/>
      <c r="G22" s="24"/>
      <c r="H22" s="188"/>
      <c r="I22" s="189"/>
      <c r="J22" s="193"/>
      <c r="K22" s="194"/>
      <c r="L22" s="191"/>
      <c r="M22" s="188"/>
      <c r="N22" s="188"/>
      <c r="O22" s="190"/>
      <c r="P22" s="290"/>
      <c r="Q22" s="328"/>
      <c r="R22" s="328"/>
      <c r="S22" s="328"/>
      <c r="T22" s="328"/>
      <c r="U22" s="328"/>
    </row>
    <row r="23" spans="1:21" s="1" customFormat="1" ht="25.5">
      <c r="A23" s="197" t="s">
        <v>88</v>
      </c>
      <c r="B23" s="144"/>
      <c r="C23" s="320" t="s">
        <v>304</v>
      </c>
      <c r="D23" s="145" t="s">
        <v>198</v>
      </c>
      <c r="E23" s="305">
        <v>2</v>
      </c>
      <c r="F23" s="123"/>
      <c r="G23" s="24"/>
      <c r="H23" s="188"/>
      <c r="I23" s="189"/>
      <c r="J23" s="193"/>
      <c r="K23" s="194"/>
      <c r="L23" s="191"/>
      <c r="M23" s="188"/>
      <c r="N23" s="188"/>
      <c r="O23" s="190"/>
      <c r="P23" s="290"/>
      <c r="Q23" s="402"/>
      <c r="R23" s="328"/>
      <c r="S23" s="328"/>
      <c r="T23" s="328"/>
      <c r="U23" s="328"/>
    </row>
    <row r="24" spans="1:21" s="187" customFormat="1" ht="25.5">
      <c r="A24" s="197" t="s">
        <v>89</v>
      </c>
      <c r="B24" s="144"/>
      <c r="C24" s="320" t="s">
        <v>305</v>
      </c>
      <c r="D24" s="145" t="s">
        <v>198</v>
      </c>
      <c r="E24" s="305">
        <v>2</v>
      </c>
      <c r="F24" s="123"/>
      <c r="G24" s="24"/>
      <c r="H24" s="188"/>
      <c r="I24" s="189"/>
      <c r="J24" s="193"/>
      <c r="K24" s="194"/>
      <c r="L24" s="191"/>
      <c r="M24" s="188"/>
      <c r="N24" s="188"/>
      <c r="O24" s="190"/>
      <c r="P24" s="290"/>
      <c r="Q24" s="402"/>
      <c r="R24" s="328"/>
      <c r="S24" s="328"/>
      <c r="T24" s="328"/>
      <c r="U24" s="328"/>
    </row>
    <row r="25" spans="1:21" s="187" customFormat="1" ht="25.5">
      <c r="A25" s="197" t="s">
        <v>113</v>
      </c>
      <c r="B25" s="144"/>
      <c r="C25" s="320" t="s">
        <v>306</v>
      </c>
      <c r="D25" s="145" t="s">
        <v>198</v>
      </c>
      <c r="E25" s="305">
        <v>2</v>
      </c>
      <c r="F25" s="123"/>
      <c r="G25" s="24"/>
      <c r="H25" s="188"/>
      <c r="I25" s="189"/>
      <c r="J25" s="193"/>
      <c r="K25" s="194"/>
      <c r="L25" s="191"/>
      <c r="M25" s="188"/>
      <c r="N25" s="188"/>
      <c r="O25" s="190"/>
      <c r="P25" s="290"/>
      <c r="Q25" s="328"/>
      <c r="R25" s="328"/>
      <c r="S25" s="328"/>
      <c r="T25" s="328"/>
      <c r="U25" s="328"/>
    </row>
    <row r="26" spans="1:21" s="187" customFormat="1" ht="25.5">
      <c r="A26" s="197" t="s">
        <v>114</v>
      </c>
      <c r="B26" s="144"/>
      <c r="C26" s="198" t="s">
        <v>262</v>
      </c>
      <c r="D26" s="145" t="s">
        <v>198</v>
      </c>
      <c r="E26" s="305">
        <v>9</v>
      </c>
      <c r="F26" s="123"/>
      <c r="G26" s="24"/>
      <c r="H26" s="188"/>
      <c r="I26" s="189"/>
      <c r="J26" s="193"/>
      <c r="K26" s="194"/>
      <c r="L26" s="191"/>
      <c r="M26" s="188"/>
      <c r="N26" s="188"/>
      <c r="O26" s="190"/>
      <c r="P26" s="290"/>
      <c r="Q26" s="328"/>
      <c r="R26" s="328"/>
      <c r="S26" s="328"/>
      <c r="T26" s="328"/>
      <c r="U26" s="328"/>
    </row>
    <row r="27" spans="1:21" s="187" customFormat="1" ht="25.5">
      <c r="A27" s="197" t="s">
        <v>166</v>
      </c>
      <c r="B27" s="144"/>
      <c r="C27" s="198" t="s">
        <v>263</v>
      </c>
      <c r="D27" s="145" t="s">
        <v>198</v>
      </c>
      <c r="E27" s="305">
        <v>4</v>
      </c>
      <c r="F27" s="123"/>
      <c r="G27" s="24"/>
      <c r="H27" s="188"/>
      <c r="I27" s="189"/>
      <c r="J27" s="193"/>
      <c r="K27" s="194"/>
      <c r="L27" s="191"/>
      <c r="M27" s="188"/>
      <c r="N27" s="188"/>
      <c r="O27" s="190"/>
      <c r="P27" s="290"/>
      <c r="Q27" s="328"/>
      <c r="R27" s="328"/>
      <c r="S27" s="328"/>
      <c r="T27" s="328"/>
      <c r="U27" s="328"/>
    </row>
    <row r="28" spans="1:21" s="187" customFormat="1" ht="25.5">
      <c r="A28" s="197" t="s">
        <v>167</v>
      </c>
      <c r="B28" s="144"/>
      <c r="C28" s="198" t="s">
        <v>179</v>
      </c>
      <c r="D28" s="145" t="s">
        <v>198</v>
      </c>
      <c r="E28" s="305">
        <v>1</v>
      </c>
      <c r="F28" s="123"/>
      <c r="G28" s="24"/>
      <c r="H28" s="188"/>
      <c r="I28" s="189"/>
      <c r="J28" s="193"/>
      <c r="K28" s="194"/>
      <c r="L28" s="191"/>
      <c r="M28" s="188"/>
      <c r="N28" s="188"/>
      <c r="O28" s="190"/>
      <c r="P28" s="290"/>
      <c r="Q28" s="328"/>
      <c r="R28" s="328"/>
      <c r="S28" s="328"/>
      <c r="T28" s="328"/>
      <c r="U28" s="328"/>
    </row>
    <row r="29" spans="1:21" s="1" customFormat="1" ht="26.25" thickBot="1">
      <c r="A29" s="197" t="s">
        <v>170</v>
      </c>
      <c r="B29" s="263"/>
      <c r="C29" s="265" t="s">
        <v>205</v>
      </c>
      <c r="D29" s="220" t="s">
        <v>96</v>
      </c>
      <c r="E29" s="307">
        <v>1</v>
      </c>
      <c r="F29" s="123"/>
      <c r="G29" s="24"/>
      <c r="H29" s="188"/>
      <c r="I29" s="189"/>
      <c r="J29" s="193"/>
      <c r="K29" s="194"/>
      <c r="L29" s="256"/>
      <c r="M29" s="225"/>
      <c r="N29" s="225"/>
      <c r="O29" s="257"/>
      <c r="P29" s="291"/>
      <c r="Q29" s="328"/>
      <c r="R29" s="328"/>
      <c r="S29" s="328"/>
      <c r="T29" s="328"/>
      <c r="U29" s="328"/>
    </row>
    <row r="30" spans="1:21" s="187" customFormat="1">
      <c r="A30" s="250"/>
      <c r="B30" s="251"/>
      <c r="C30" s="394" t="s">
        <v>199</v>
      </c>
      <c r="D30" s="395"/>
      <c r="E30" s="395"/>
      <c r="F30" s="395"/>
      <c r="G30" s="395"/>
      <c r="H30" s="395"/>
      <c r="I30" s="395"/>
      <c r="J30" s="395"/>
      <c r="K30" s="396"/>
      <c r="L30" s="252">
        <f>SUM(L17:L29)</f>
        <v>0</v>
      </c>
      <c r="M30" s="252">
        <f>SUM(M17:M29)</f>
        <v>0</v>
      </c>
      <c r="N30" s="252">
        <f>SUM(N17:N29)</f>
        <v>0</v>
      </c>
      <c r="O30" s="252">
        <f>SUM(O17:O29)</f>
        <v>0</v>
      </c>
      <c r="P30" s="253">
        <f>SUM(M30:O30)</f>
        <v>0</v>
      </c>
      <c r="Q30" s="328"/>
      <c r="R30" s="328"/>
      <c r="S30" s="328"/>
      <c r="T30" s="328"/>
      <c r="U30" s="328"/>
    </row>
    <row r="33" spans="1:21" s="1" customFormat="1" ht="16.5">
      <c r="A33" s="104" t="s">
        <v>41</v>
      </c>
      <c r="B33" s="104"/>
      <c r="C33" s="351"/>
      <c r="D33" s="351"/>
      <c r="E33" s="351"/>
      <c r="F33" s="5"/>
      <c r="G33" s="104" t="s">
        <v>42</v>
      </c>
      <c r="H33" s="104"/>
      <c r="I33" s="351"/>
      <c r="J33" s="351"/>
      <c r="K33" s="351"/>
      <c r="L33" s="5"/>
      <c r="M33" s="5"/>
      <c r="N33" s="5"/>
      <c r="O33" s="5"/>
      <c r="P33" s="5"/>
      <c r="Q33" s="328"/>
      <c r="R33" s="328"/>
      <c r="S33" s="328"/>
      <c r="T33" s="328"/>
      <c r="U33" s="328"/>
    </row>
    <row r="34" spans="1:21" s="1" customFormat="1" ht="16.5">
      <c r="A34" s="104"/>
      <c r="B34" s="104"/>
      <c r="C34" s="355"/>
      <c r="D34" s="355"/>
      <c r="E34" s="355"/>
      <c r="F34" s="5"/>
      <c r="G34" s="107"/>
      <c r="H34" s="107"/>
      <c r="I34" s="107"/>
      <c r="J34" s="107"/>
      <c r="K34" s="107"/>
      <c r="L34" s="5"/>
      <c r="M34" s="5"/>
      <c r="N34" s="5"/>
      <c r="O34" s="5"/>
      <c r="P34" s="5"/>
      <c r="Q34" s="328"/>
      <c r="R34" s="328"/>
      <c r="S34" s="328"/>
      <c r="T34" s="328"/>
      <c r="U34" s="328"/>
    </row>
    <row r="35" spans="1:21" s="1" customFormat="1" ht="16.5">
      <c r="A35" s="356"/>
      <c r="B35" s="356"/>
      <c r="C35" s="356"/>
      <c r="D35" s="5"/>
      <c r="E35" s="294"/>
      <c r="F35" s="5"/>
      <c r="G35" s="356"/>
      <c r="H35" s="356"/>
      <c r="I35" s="356"/>
      <c r="J35" s="104"/>
      <c r="K35" s="108"/>
      <c r="L35" s="5"/>
      <c r="M35" s="5"/>
      <c r="N35" s="5"/>
      <c r="O35" s="5"/>
      <c r="P35" s="5"/>
      <c r="Q35" s="328"/>
      <c r="R35" s="328"/>
      <c r="S35" s="328"/>
      <c r="T35" s="328"/>
      <c r="U35" s="328"/>
    </row>
  </sheetData>
  <mergeCells count="22">
    <mergeCell ref="Q23:Q24"/>
    <mergeCell ref="C30:K30"/>
    <mergeCell ref="C33:E33"/>
    <mergeCell ref="I33:K33"/>
    <mergeCell ref="C34:E34"/>
    <mergeCell ref="A5:B5"/>
    <mergeCell ref="A6:B6"/>
    <mergeCell ref="A7:B7"/>
    <mergeCell ref="A8:B8"/>
    <mergeCell ref="A9:P9"/>
    <mergeCell ref="C5:D5"/>
    <mergeCell ref="C6:D6"/>
    <mergeCell ref="C7:D7"/>
    <mergeCell ref="G35:I35"/>
    <mergeCell ref="A35:C35"/>
    <mergeCell ref="F13:K13"/>
    <mergeCell ref="L13:P13"/>
    <mergeCell ref="A13:A14"/>
    <mergeCell ref="B13:B14"/>
    <mergeCell ref="C13:C14"/>
    <mergeCell ref="D13:D14"/>
    <mergeCell ref="E13:E14"/>
  </mergeCells>
  <pageMargins left="0.78740157480314965" right="0.23622047244094491" top="0.59055118110236227" bottom="0.39370078740157483" header="0.51181102362204722" footer="0.51181102362204722"/>
  <pageSetup paperSize="9" scale="68" firstPageNumber="0" fitToHeight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79"/>
  <sheetViews>
    <sheetView topLeftCell="A49" zoomScaleNormal="100" zoomScaleSheetLayoutView="100" workbookViewId="0">
      <selection activeCell="E62" sqref="E62"/>
    </sheetView>
  </sheetViews>
  <sheetFormatPr defaultColWidth="11.5703125" defaultRowHeight="12.75"/>
  <cols>
    <col min="1" max="1" width="6.42578125" style="22" customWidth="1"/>
    <col min="2" max="2" width="8" style="23" customWidth="1"/>
    <col min="3" max="3" width="39.85546875" style="22" customWidth="1"/>
    <col min="4" max="4" width="10.140625" style="23" customWidth="1"/>
    <col min="5" max="5" width="10.140625" style="308" customWidth="1"/>
    <col min="6" max="16" width="11.5703125" style="23" customWidth="1"/>
    <col min="17" max="16384" width="11.5703125" style="22"/>
  </cols>
  <sheetData>
    <row r="1" spans="1:20" s="1" customFormat="1">
      <c r="B1" s="5"/>
      <c r="D1" s="5"/>
      <c r="E1" s="294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20" s="1" customFormat="1" ht="12.75" customHeight="1">
      <c r="B2" s="59"/>
      <c r="C2" s="59"/>
      <c r="D2" s="59"/>
      <c r="E2" s="295"/>
      <c r="F2" s="59"/>
      <c r="G2" s="60" t="s">
        <v>111</v>
      </c>
      <c r="H2" s="59"/>
      <c r="I2" s="59"/>
      <c r="J2" s="59"/>
      <c r="K2" s="59"/>
      <c r="L2" s="59"/>
      <c r="M2" s="59"/>
      <c r="N2" s="59"/>
      <c r="O2" s="59"/>
      <c r="P2" s="59"/>
    </row>
    <row r="3" spans="1:20" s="1" customFormat="1" ht="12.75" customHeight="1">
      <c r="B3" s="7"/>
      <c r="C3" s="7"/>
      <c r="D3" s="7"/>
      <c r="E3" s="296"/>
      <c r="F3" s="7"/>
      <c r="G3" s="6" t="s">
        <v>169</v>
      </c>
      <c r="H3" s="7"/>
      <c r="I3" s="7"/>
      <c r="J3" s="7"/>
      <c r="K3" s="7"/>
      <c r="L3" s="7"/>
      <c r="M3" s="7"/>
      <c r="N3" s="7"/>
      <c r="O3" s="7"/>
      <c r="P3" s="7"/>
    </row>
    <row r="4" spans="1:20" s="1" customFormat="1">
      <c r="D4" s="2"/>
      <c r="E4" s="297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20" s="1" customFormat="1" ht="26.25" customHeight="1" thickBot="1">
      <c r="A5" s="382" t="s">
        <v>22</v>
      </c>
      <c r="B5" s="382"/>
      <c r="C5" s="393" t="str">
        <f>'4'!C5:D5</f>
        <v>Daudzdzīvokļu dzīvojamās mājas fasādes vienkāršotā atjaunošana, 
kad. Nr. 3260 013 0265</v>
      </c>
      <c r="D5" s="393"/>
      <c r="E5" s="29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34"/>
      <c r="R5" s="34"/>
      <c r="S5" s="34"/>
      <c r="T5" s="34"/>
    </row>
    <row r="6" spans="1:20" s="1" customFormat="1" ht="27" customHeight="1" thickBot="1">
      <c r="A6" s="383" t="s">
        <v>23</v>
      </c>
      <c r="B6" s="383"/>
      <c r="C6" s="393" t="str">
        <f>'4'!C6:D6</f>
        <v>Daudzdzīvokļu dzīvojamās mājas fasādes vienkāršotā atjaunošana</v>
      </c>
      <c r="D6" s="393"/>
      <c r="E6" s="299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34"/>
      <c r="R6" s="34"/>
      <c r="S6" s="34"/>
      <c r="T6" s="34"/>
    </row>
    <row r="7" spans="1:20" s="1" customFormat="1" ht="13.5" customHeight="1" thickBot="1">
      <c r="A7" s="383" t="s">
        <v>24</v>
      </c>
      <c r="B7" s="383"/>
      <c r="C7" s="393" t="str">
        <f>'4'!C7:D7</f>
        <v>Blaumaņa  iela 6 , Koknese, LV-5113</v>
      </c>
      <c r="D7" s="393"/>
      <c r="E7" s="30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34"/>
      <c r="R7" s="34"/>
      <c r="S7" s="34"/>
      <c r="T7" s="34"/>
    </row>
    <row r="8" spans="1:20" s="1" customFormat="1" ht="13.5" customHeight="1" thickBot="1">
      <c r="A8" s="383" t="s">
        <v>25</v>
      </c>
      <c r="B8" s="383"/>
      <c r="C8" s="14"/>
      <c r="D8" s="13"/>
      <c r="E8" s="300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34"/>
      <c r="R8" s="34"/>
      <c r="S8" s="34"/>
      <c r="T8" s="34"/>
    </row>
    <row r="9" spans="1:20" s="1" customFormat="1" ht="12.75" customHeight="1">
      <c r="A9" s="384" t="s">
        <v>346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4"/>
      <c r="R9" s="34"/>
      <c r="S9" s="34"/>
      <c r="T9" s="34"/>
    </row>
    <row r="10" spans="1:20" s="1" customFormat="1">
      <c r="A10" s="159"/>
      <c r="B10" s="159"/>
      <c r="C10" s="10"/>
      <c r="D10" s="10"/>
      <c r="E10" s="301"/>
      <c r="F10" s="15"/>
      <c r="G10" s="159"/>
      <c r="H10" s="159"/>
      <c r="I10" s="159"/>
      <c r="J10" s="159"/>
      <c r="K10" s="10"/>
      <c r="L10" s="10"/>
      <c r="M10" s="25" t="s">
        <v>31</v>
      </c>
      <c r="N10" s="16">
        <f>P75</f>
        <v>0</v>
      </c>
      <c r="O10" s="10" t="s">
        <v>129</v>
      </c>
      <c r="P10" s="159"/>
      <c r="Q10" s="34"/>
      <c r="R10" s="34"/>
      <c r="S10" s="34"/>
      <c r="T10" s="34"/>
    </row>
    <row r="11" spans="1:20" s="1" customFormat="1" ht="16.5">
      <c r="A11" s="15"/>
      <c r="B11" s="15"/>
      <c r="C11" s="35"/>
      <c r="D11" s="35"/>
      <c r="E11" s="309"/>
      <c r="F11" s="10"/>
      <c r="G11" s="15"/>
      <c r="H11" s="15"/>
      <c r="I11" s="15"/>
      <c r="J11" s="15"/>
      <c r="K11" s="35"/>
      <c r="L11" s="35"/>
      <c r="M11" s="82" t="str">
        <f ca="1">"Tāme sastādīta "&amp;TEXT(TODAY(),"yyyy.mm.dd")</f>
        <v>Tāme sastādīta 2018.03.26</v>
      </c>
      <c r="N11" s="17"/>
      <c r="O11" s="35"/>
      <c r="P11" s="15"/>
      <c r="Q11" s="34"/>
      <c r="R11" s="34"/>
      <c r="S11" s="34"/>
      <c r="T11" s="34"/>
    </row>
    <row r="12" spans="1:20" s="1" customFormat="1" ht="13.5" thickBot="1">
      <c r="A12" s="15"/>
      <c r="B12" s="15"/>
      <c r="C12" s="15"/>
      <c r="D12" s="15"/>
      <c r="E12" s="302"/>
      <c r="F12" s="15"/>
      <c r="G12" s="15"/>
      <c r="H12" s="15"/>
      <c r="I12" s="15"/>
      <c r="J12" s="15"/>
      <c r="K12" s="15"/>
      <c r="L12" s="15"/>
      <c r="M12" s="18"/>
      <c r="N12" s="15"/>
      <c r="O12" s="15"/>
      <c r="P12" s="15"/>
      <c r="Q12" s="34"/>
      <c r="R12" s="34"/>
      <c r="S12" s="34"/>
      <c r="T12" s="34"/>
    </row>
    <row r="13" spans="1:20" s="1" customFormat="1" ht="13.15" customHeight="1" thickBot="1">
      <c r="A13" s="385" t="s">
        <v>26</v>
      </c>
      <c r="B13" s="387" t="s">
        <v>0</v>
      </c>
      <c r="C13" s="387" t="s">
        <v>21</v>
      </c>
      <c r="D13" s="389" t="s">
        <v>1</v>
      </c>
      <c r="E13" s="391" t="s">
        <v>2</v>
      </c>
      <c r="F13" s="377" t="s">
        <v>7</v>
      </c>
      <c r="G13" s="378"/>
      <c r="H13" s="378"/>
      <c r="I13" s="378"/>
      <c r="J13" s="378"/>
      <c r="K13" s="379"/>
      <c r="L13" s="380" t="s">
        <v>8</v>
      </c>
      <c r="M13" s="380"/>
      <c r="N13" s="380"/>
      <c r="O13" s="380"/>
      <c r="P13" s="381"/>
      <c r="Q13" s="34"/>
      <c r="R13" s="34"/>
      <c r="S13" s="34"/>
      <c r="T13" s="34"/>
    </row>
    <row r="14" spans="1:20" s="7" customFormat="1" ht="52.5" customHeight="1" thickBot="1">
      <c r="A14" s="386"/>
      <c r="B14" s="388"/>
      <c r="C14" s="388"/>
      <c r="D14" s="390"/>
      <c r="E14" s="392"/>
      <c r="F14" s="160" t="s">
        <v>27</v>
      </c>
      <c r="G14" s="161" t="s">
        <v>130</v>
      </c>
      <c r="H14" s="161" t="s">
        <v>131</v>
      </c>
      <c r="I14" s="161" t="s">
        <v>266</v>
      </c>
      <c r="J14" s="20" t="s">
        <v>132</v>
      </c>
      <c r="K14" s="21" t="s">
        <v>133</v>
      </c>
      <c r="L14" s="163" t="s">
        <v>28</v>
      </c>
      <c r="M14" s="161" t="s">
        <v>131</v>
      </c>
      <c r="N14" s="161" t="s">
        <v>266</v>
      </c>
      <c r="O14" s="162" t="s">
        <v>132</v>
      </c>
      <c r="P14" s="21" t="s">
        <v>134</v>
      </c>
      <c r="Q14" s="34"/>
      <c r="R14" s="34"/>
      <c r="S14" s="34"/>
      <c r="T14" s="34"/>
    </row>
    <row r="15" spans="1:20" s="7" customFormat="1" ht="13.5" thickBot="1">
      <c r="A15" s="21">
        <v>1</v>
      </c>
      <c r="B15" s="21">
        <v>2</v>
      </c>
      <c r="C15" s="21">
        <v>3</v>
      </c>
      <c r="D15" s="244">
        <v>4</v>
      </c>
      <c r="E15" s="310">
        <v>5</v>
      </c>
      <c r="F15" s="241">
        <v>6</v>
      </c>
      <c r="G15" s="242">
        <v>7</v>
      </c>
      <c r="H15" s="242">
        <v>8</v>
      </c>
      <c r="I15" s="242">
        <v>9</v>
      </c>
      <c r="J15" s="20">
        <v>10</v>
      </c>
      <c r="K15" s="21">
        <v>11</v>
      </c>
      <c r="L15" s="247">
        <v>12</v>
      </c>
      <c r="M15" s="242">
        <v>13</v>
      </c>
      <c r="N15" s="242">
        <v>14</v>
      </c>
      <c r="O15" s="20">
        <v>15</v>
      </c>
      <c r="P15" s="21">
        <v>16</v>
      </c>
      <c r="Q15" s="34"/>
      <c r="R15" s="34"/>
      <c r="S15" s="34"/>
      <c r="T15" s="34"/>
    </row>
    <row r="16" spans="1:20" s="1" customFormat="1">
      <c r="A16" s="183">
        <v>1</v>
      </c>
      <c r="B16" s="143"/>
      <c r="C16" s="157" t="s">
        <v>169</v>
      </c>
      <c r="D16" s="144"/>
      <c r="E16" s="305"/>
      <c r="F16" s="123"/>
      <c r="G16" s="24"/>
      <c r="H16" s="188"/>
      <c r="I16" s="189"/>
      <c r="J16" s="193"/>
      <c r="K16" s="194"/>
      <c r="L16" s="191"/>
      <c r="M16" s="188"/>
      <c r="N16" s="188"/>
      <c r="O16" s="190"/>
      <c r="P16" s="194"/>
    </row>
    <row r="17" spans="1:16" s="1" customFormat="1" ht="38.25">
      <c r="A17" s="197" t="s">
        <v>62</v>
      </c>
      <c r="B17" s="151"/>
      <c r="C17" s="198" t="s">
        <v>224</v>
      </c>
      <c r="D17" s="144" t="s">
        <v>4</v>
      </c>
      <c r="E17" s="305">
        <v>83.19</v>
      </c>
      <c r="F17" s="123"/>
      <c r="G17" s="24"/>
      <c r="H17" s="188"/>
      <c r="I17" s="189"/>
      <c r="J17" s="193"/>
      <c r="K17" s="194"/>
      <c r="L17" s="191"/>
      <c r="M17" s="188"/>
      <c r="N17" s="188"/>
      <c r="O17" s="190"/>
      <c r="P17" s="290"/>
    </row>
    <row r="18" spans="1:16" s="1" customFormat="1" ht="12.75" customHeight="1">
      <c r="A18" s="197" t="s">
        <v>63</v>
      </c>
      <c r="B18" s="151"/>
      <c r="C18" s="320" t="s">
        <v>225</v>
      </c>
      <c r="D18" s="319" t="s">
        <v>3</v>
      </c>
      <c r="E18" s="305">
        <v>11.63</v>
      </c>
      <c r="F18" s="331"/>
      <c r="G18" s="332"/>
      <c r="H18" s="333"/>
      <c r="I18" s="334"/>
      <c r="J18" s="335"/>
      <c r="K18" s="336"/>
      <c r="L18" s="337"/>
      <c r="M18" s="333"/>
      <c r="N18" s="333"/>
      <c r="O18" s="338"/>
      <c r="P18" s="339"/>
    </row>
    <row r="19" spans="1:16" s="1" customFormat="1">
      <c r="A19" s="197" t="s">
        <v>64</v>
      </c>
      <c r="B19" s="151"/>
      <c r="C19" s="320" t="s">
        <v>226</v>
      </c>
      <c r="D19" s="319" t="s">
        <v>3</v>
      </c>
      <c r="E19" s="305">
        <v>1.8</v>
      </c>
      <c r="F19" s="331"/>
      <c r="G19" s="332"/>
      <c r="H19" s="333"/>
      <c r="I19" s="334"/>
      <c r="J19" s="335"/>
      <c r="K19" s="336"/>
      <c r="L19" s="337"/>
      <c r="M19" s="333"/>
      <c r="N19" s="333"/>
      <c r="O19" s="338"/>
      <c r="P19" s="339"/>
    </row>
    <row r="20" spans="1:16" s="187" customFormat="1">
      <c r="A20" s="197" t="s">
        <v>65</v>
      </c>
      <c r="B20" s="151"/>
      <c r="C20" s="321" t="s">
        <v>231</v>
      </c>
      <c r="D20" s="144" t="s">
        <v>5</v>
      </c>
      <c r="E20" s="305">
        <v>37.97</v>
      </c>
      <c r="F20" s="123"/>
      <c r="G20" s="24"/>
      <c r="H20" s="188"/>
      <c r="I20" s="189"/>
      <c r="J20" s="193"/>
      <c r="K20" s="194"/>
      <c r="L20" s="191"/>
      <c r="M20" s="188"/>
      <c r="N20" s="188"/>
      <c r="O20" s="190"/>
      <c r="P20" s="290"/>
    </row>
    <row r="21" spans="1:16" s="187" customFormat="1">
      <c r="A21" s="197" t="s">
        <v>66</v>
      </c>
      <c r="B21" s="151"/>
      <c r="C21" s="320" t="s">
        <v>227</v>
      </c>
      <c r="D21" s="144" t="s">
        <v>6</v>
      </c>
      <c r="E21" s="305">
        <v>155</v>
      </c>
      <c r="F21" s="123"/>
      <c r="G21" s="24"/>
      <c r="H21" s="188"/>
      <c r="I21" s="189"/>
      <c r="J21" s="193"/>
      <c r="K21" s="194"/>
      <c r="L21" s="191"/>
      <c r="M21" s="188"/>
      <c r="N21" s="188"/>
      <c r="O21" s="190"/>
      <c r="P21" s="290"/>
    </row>
    <row r="22" spans="1:16" s="187" customFormat="1">
      <c r="A22" s="197" t="s">
        <v>67</v>
      </c>
      <c r="B22" s="151"/>
      <c r="C22" s="320" t="s">
        <v>228</v>
      </c>
      <c r="D22" s="144" t="s">
        <v>6</v>
      </c>
      <c r="E22" s="305">
        <v>34.200000000000003</v>
      </c>
      <c r="F22" s="123"/>
      <c r="G22" s="24"/>
      <c r="H22" s="188"/>
      <c r="I22" s="189"/>
      <c r="J22" s="193"/>
      <c r="K22" s="194"/>
      <c r="L22" s="191"/>
      <c r="M22" s="188"/>
      <c r="N22" s="188"/>
      <c r="O22" s="190"/>
      <c r="P22" s="290"/>
    </row>
    <row r="23" spans="1:16" s="187" customFormat="1">
      <c r="A23" s="197" t="s">
        <v>88</v>
      </c>
      <c r="B23" s="151"/>
      <c r="C23" s="320" t="s">
        <v>229</v>
      </c>
      <c r="D23" s="319" t="s">
        <v>47</v>
      </c>
      <c r="E23" s="305">
        <v>40</v>
      </c>
      <c r="F23" s="123"/>
      <c r="G23" s="24"/>
      <c r="H23" s="188"/>
      <c r="I23" s="189"/>
      <c r="J23" s="193"/>
      <c r="K23" s="194"/>
      <c r="L23" s="191"/>
      <c r="M23" s="188"/>
      <c r="N23" s="188"/>
      <c r="O23" s="190"/>
      <c r="P23" s="290"/>
    </row>
    <row r="24" spans="1:16" s="187" customFormat="1">
      <c r="A24" s="197" t="s">
        <v>89</v>
      </c>
      <c r="B24" s="151"/>
      <c r="C24" s="320" t="s">
        <v>230</v>
      </c>
      <c r="D24" s="319" t="s">
        <v>3</v>
      </c>
      <c r="E24" s="305">
        <v>1.5</v>
      </c>
      <c r="F24" s="123"/>
      <c r="G24" s="24"/>
      <c r="H24" s="188"/>
      <c r="I24" s="189"/>
      <c r="J24" s="193"/>
      <c r="K24" s="194"/>
      <c r="L24" s="191"/>
      <c r="M24" s="188"/>
      <c r="N24" s="188"/>
      <c r="O24" s="190"/>
      <c r="P24" s="290"/>
    </row>
    <row r="25" spans="1:16" s="187" customFormat="1">
      <c r="A25" s="197" t="s">
        <v>113</v>
      </c>
      <c r="B25" s="151"/>
      <c r="C25" s="321" t="s">
        <v>232</v>
      </c>
      <c r="D25" s="319" t="s">
        <v>5</v>
      </c>
      <c r="E25" s="305">
        <v>41.93</v>
      </c>
      <c r="F25" s="123"/>
      <c r="G25" s="24"/>
      <c r="H25" s="188"/>
      <c r="I25" s="189"/>
      <c r="J25" s="193"/>
      <c r="K25" s="194"/>
      <c r="L25" s="191"/>
      <c r="M25" s="188"/>
      <c r="N25" s="188"/>
      <c r="O25" s="190"/>
      <c r="P25" s="290"/>
    </row>
    <row r="26" spans="1:16" s="187" customFormat="1">
      <c r="A26" s="197" t="s">
        <v>114</v>
      </c>
      <c r="B26" s="151"/>
      <c r="C26" s="320" t="s">
        <v>227</v>
      </c>
      <c r="D26" s="319" t="s">
        <v>6</v>
      </c>
      <c r="E26" s="305">
        <v>173.6</v>
      </c>
      <c r="F26" s="123"/>
      <c r="G26" s="24"/>
      <c r="H26" s="188"/>
      <c r="I26" s="189"/>
      <c r="J26" s="193"/>
      <c r="K26" s="194"/>
      <c r="L26" s="191"/>
      <c r="M26" s="188"/>
      <c r="N26" s="188"/>
      <c r="O26" s="190"/>
      <c r="P26" s="290"/>
    </row>
    <row r="27" spans="1:16" s="187" customFormat="1">
      <c r="A27" s="197" t="s">
        <v>166</v>
      </c>
      <c r="B27" s="151"/>
      <c r="C27" s="320" t="s">
        <v>228</v>
      </c>
      <c r="D27" s="319" t="s">
        <v>6</v>
      </c>
      <c r="E27" s="305">
        <v>53</v>
      </c>
      <c r="F27" s="123"/>
      <c r="G27" s="24"/>
      <c r="H27" s="188"/>
      <c r="I27" s="189"/>
      <c r="J27" s="193"/>
      <c r="K27" s="194"/>
      <c r="L27" s="191"/>
      <c r="M27" s="188"/>
      <c r="N27" s="188"/>
      <c r="O27" s="190"/>
      <c r="P27" s="290"/>
    </row>
    <row r="28" spans="1:16" s="187" customFormat="1">
      <c r="A28" s="197" t="s">
        <v>167</v>
      </c>
      <c r="B28" s="151"/>
      <c r="C28" s="320" t="s">
        <v>229</v>
      </c>
      <c r="D28" s="319" t="s">
        <v>47</v>
      </c>
      <c r="E28" s="305">
        <v>47</v>
      </c>
      <c r="F28" s="123"/>
      <c r="G28" s="24"/>
      <c r="H28" s="188"/>
      <c r="I28" s="189"/>
      <c r="J28" s="193"/>
      <c r="K28" s="194"/>
      <c r="L28" s="191"/>
      <c r="M28" s="188"/>
      <c r="N28" s="188"/>
      <c r="O28" s="190"/>
      <c r="P28" s="290"/>
    </row>
    <row r="29" spans="1:16" s="187" customFormat="1">
      <c r="A29" s="197" t="s">
        <v>170</v>
      </c>
      <c r="B29" s="151"/>
      <c r="C29" s="320" t="s">
        <v>230</v>
      </c>
      <c r="D29" s="319" t="s">
        <v>3</v>
      </c>
      <c r="E29" s="305">
        <v>4</v>
      </c>
      <c r="F29" s="123"/>
      <c r="G29" s="24"/>
      <c r="H29" s="188"/>
      <c r="I29" s="189"/>
      <c r="J29" s="193"/>
      <c r="K29" s="194"/>
      <c r="L29" s="191"/>
      <c r="M29" s="188"/>
      <c r="N29" s="188"/>
      <c r="O29" s="190"/>
      <c r="P29" s="290"/>
    </row>
    <row r="30" spans="1:16" s="187" customFormat="1">
      <c r="A30" s="197" t="s">
        <v>348</v>
      </c>
      <c r="B30" s="151"/>
      <c r="C30" s="321" t="s">
        <v>233</v>
      </c>
      <c r="D30" s="319" t="s">
        <v>5</v>
      </c>
      <c r="E30" s="305">
        <v>20.2</v>
      </c>
      <c r="F30" s="123"/>
      <c r="G30" s="24"/>
      <c r="H30" s="188"/>
      <c r="I30" s="189"/>
      <c r="J30" s="193"/>
      <c r="K30" s="194"/>
      <c r="L30" s="191"/>
      <c r="M30" s="188"/>
      <c r="N30" s="188"/>
      <c r="O30" s="190"/>
      <c r="P30" s="290"/>
    </row>
    <row r="31" spans="1:16" s="187" customFormat="1">
      <c r="A31" s="197" t="s">
        <v>174</v>
      </c>
      <c r="B31" s="151"/>
      <c r="C31" s="320" t="s">
        <v>227</v>
      </c>
      <c r="D31" s="144" t="s">
        <v>6</v>
      </c>
      <c r="E31" s="305">
        <v>155</v>
      </c>
      <c r="F31" s="123"/>
      <c r="G31" s="24"/>
      <c r="H31" s="188"/>
      <c r="I31" s="189"/>
      <c r="J31" s="193"/>
      <c r="K31" s="194"/>
      <c r="L31" s="191"/>
      <c r="M31" s="188"/>
      <c r="N31" s="188"/>
      <c r="O31" s="190"/>
      <c r="P31" s="290"/>
    </row>
    <row r="32" spans="1:16" s="187" customFormat="1">
      <c r="A32" s="197" t="s">
        <v>180</v>
      </c>
      <c r="B32" s="151"/>
      <c r="C32" s="320" t="s">
        <v>228</v>
      </c>
      <c r="D32" s="144" t="s">
        <v>6</v>
      </c>
      <c r="E32" s="305">
        <v>34.200000000000003</v>
      </c>
      <c r="F32" s="123"/>
      <c r="G32" s="24"/>
      <c r="H32" s="188"/>
      <c r="I32" s="189"/>
      <c r="J32" s="193"/>
      <c r="K32" s="194"/>
      <c r="L32" s="191"/>
      <c r="M32" s="188"/>
      <c r="N32" s="188"/>
      <c r="O32" s="190"/>
      <c r="P32" s="290"/>
    </row>
    <row r="33" spans="1:16" s="187" customFormat="1">
      <c r="A33" s="197" t="s">
        <v>181</v>
      </c>
      <c r="B33" s="151"/>
      <c r="C33" s="320" t="s">
        <v>229</v>
      </c>
      <c r="D33" s="144" t="s">
        <v>47</v>
      </c>
      <c r="E33" s="305">
        <v>28</v>
      </c>
      <c r="F33" s="123"/>
      <c r="G33" s="24"/>
      <c r="H33" s="188"/>
      <c r="I33" s="189"/>
      <c r="J33" s="193"/>
      <c r="K33" s="194"/>
      <c r="L33" s="191"/>
      <c r="M33" s="188"/>
      <c r="N33" s="188"/>
      <c r="O33" s="190"/>
      <c r="P33" s="290"/>
    </row>
    <row r="34" spans="1:16" s="187" customFormat="1">
      <c r="A34" s="197" t="s">
        <v>349</v>
      </c>
      <c r="B34" s="151"/>
      <c r="C34" s="320" t="s">
        <v>234</v>
      </c>
      <c r="D34" s="144" t="s">
        <v>47</v>
      </c>
      <c r="E34" s="305">
        <v>4</v>
      </c>
      <c r="F34" s="123"/>
      <c r="G34" s="24"/>
      <c r="H34" s="188"/>
      <c r="I34" s="189"/>
      <c r="J34" s="193"/>
      <c r="K34" s="194"/>
      <c r="L34" s="191"/>
      <c r="M34" s="188"/>
      <c r="N34" s="188"/>
      <c r="O34" s="190"/>
      <c r="P34" s="290"/>
    </row>
    <row r="35" spans="1:16" s="187" customFormat="1">
      <c r="A35" s="197" t="s">
        <v>350</v>
      </c>
      <c r="B35" s="151"/>
      <c r="C35" s="320" t="s">
        <v>235</v>
      </c>
      <c r="D35" s="144" t="s">
        <v>6</v>
      </c>
      <c r="E35" s="305">
        <v>24.06</v>
      </c>
      <c r="F35" s="123"/>
      <c r="G35" s="24"/>
      <c r="H35" s="188"/>
      <c r="I35" s="189"/>
      <c r="J35" s="193"/>
      <c r="K35" s="194"/>
      <c r="L35" s="191"/>
      <c r="M35" s="188"/>
      <c r="N35" s="188"/>
      <c r="O35" s="190"/>
      <c r="P35" s="290"/>
    </row>
    <row r="36" spans="1:16" s="187" customFormat="1">
      <c r="A36" s="197" t="s">
        <v>351</v>
      </c>
      <c r="B36" s="151"/>
      <c r="C36" s="320" t="s">
        <v>236</v>
      </c>
      <c r="D36" s="144" t="s">
        <v>47</v>
      </c>
      <c r="E36" s="305">
        <v>28</v>
      </c>
      <c r="F36" s="123"/>
      <c r="G36" s="24"/>
      <c r="H36" s="188"/>
      <c r="I36" s="189"/>
      <c r="J36" s="193"/>
      <c r="K36" s="194"/>
      <c r="L36" s="191"/>
      <c r="M36" s="188"/>
      <c r="N36" s="188"/>
      <c r="O36" s="190"/>
      <c r="P36" s="290"/>
    </row>
    <row r="37" spans="1:16" s="187" customFormat="1" ht="12.75" customHeight="1">
      <c r="A37" s="197" t="s">
        <v>352</v>
      </c>
      <c r="B37" s="151"/>
      <c r="C37" s="320" t="s">
        <v>230</v>
      </c>
      <c r="D37" s="144" t="s">
        <v>3</v>
      </c>
      <c r="E37" s="305">
        <v>1.5</v>
      </c>
      <c r="F37" s="123"/>
      <c r="G37" s="24"/>
      <c r="H37" s="188"/>
      <c r="I37" s="189"/>
      <c r="J37" s="193"/>
      <c r="K37" s="194"/>
      <c r="L37" s="191"/>
      <c r="M37" s="188"/>
      <c r="N37" s="188"/>
      <c r="O37" s="190"/>
      <c r="P37" s="290"/>
    </row>
    <row r="38" spans="1:16" s="187" customFormat="1">
      <c r="A38" s="197" t="s">
        <v>353</v>
      </c>
      <c r="B38" s="151"/>
      <c r="C38" s="321" t="s">
        <v>237</v>
      </c>
      <c r="D38" s="144"/>
      <c r="E38" s="305"/>
      <c r="F38" s="123"/>
      <c r="G38" s="24"/>
      <c r="H38" s="188"/>
      <c r="I38" s="189"/>
      <c r="J38" s="193"/>
      <c r="K38" s="194"/>
      <c r="L38" s="191"/>
      <c r="M38" s="188"/>
      <c r="N38" s="188"/>
      <c r="O38" s="190"/>
      <c r="P38" s="290"/>
    </row>
    <row r="39" spans="1:16" s="187" customFormat="1">
      <c r="A39" s="197" t="s">
        <v>354</v>
      </c>
      <c r="B39" s="151"/>
      <c r="C39" s="320" t="s">
        <v>227</v>
      </c>
      <c r="D39" s="144" t="s">
        <v>6</v>
      </c>
      <c r="E39" s="305">
        <v>55.68</v>
      </c>
      <c r="F39" s="123"/>
      <c r="G39" s="24"/>
      <c r="H39" s="188"/>
      <c r="I39" s="189"/>
      <c r="J39" s="193"/>
      <c r="K39" s="194"/>
      <c r="L39" s="191"/>
      <c r="M39" s="188"/>
      <c r="N39" s="188"/>
      <c r="O39" s="190"/>
      <c r="P39" s="290"/>
    </row>
    <row r="40" spans="1:16" s="187" customFormat="1">
      <c r="A40" s="197" t="s">
        <v>355</v>
      </c>
      <c r="B40" s="151"/>
      <c r="C40" s="320" t="s">
        <v>228</v>
      </c>
      <c r="D40" s="144" t="s">
        <v>6</v>
      </c>
      <c r="E40" s="305">
        <v>2.88</v>
      </c>
      <c r="F40" s="123"/>
      <c r="G40" s="24"/>
      <c r="H40" s="188"/>
      <c r="I40" s="189"/>
      <c r="J40" s="193"/>
      <c r="K40" s="194"/>
      <c r="L40" s="191"/>
      <c r="M40" s="188"/>
      <c r="N40" s="188"/>
      <c r="O40" s="190"/>
      <c r="P40" s="290"/>
    </row>
    <row r="41" spans="1:16" s="187" customFormat="1" ht="12.75" customHeight="1">
      <c r="A41" s="197" t="s">
        <v>356</v>
      </c>
      <c r="B41" s="151"/>
      <c r="C41" s="198" t="s">
        <v>229</v>
      </c>
      <c r="D41" s="144" t="s">
        <v>47</v>
      </c>
      <c r="E41" s="305">
        <v>24</v>
      </c>
      <c r="F41" s="123"/>
      <c r="G41" s="24"/>
      <c r="H41" s="188"/>
      <c r="I41" s="189"/>
      <c r="J41" s="193"/>
      <c r="K41" s="194"/>
      <c r="L41" s="191"/>
      <c r="M41" s="188"/>
      <c r="N41" s="188"/>
      <c r="O41" s="190"/>
      <c r="P41" s="290"/>
    </row>
    <row r="42" spans="1:16" s="187" customFormat="1">
      <c r="A42" s="197" t="s">
        <v>357</v>
      </c>
      <c r="B42" s="151"/>
      <c r="C42" s="198" t="s">
        <v>235</v>
      </c>
      <c r="D42" s="144" t="s">
        <v>6</v>
      </c>
      <c r="E42" s="305">
        <v>24.06</v>
      </c>
      <c r="F42" s="123"/>
      <c r="G42" s="24"/>
      <c r="H42" s="188"/>
      <c r="I42" s="189"/>
      <c r="J42" s="193"/>
      <c r="K42" s="194"/>
      <c r="L42" s="191"/>
      <c r="M42" s="188"/>
      <c r="N42" s="188"/>
      <c r="O42" s="190"/>
      <c r="P42" s="290"/>
    </row>
    <row r="43" spans="1:16" s="187" customFormat="1">
      <c r="A43" s="197" t="s">
        <v>358</v>
      </c>
      <c r="B43" s="151"/>
      <c r="C43" s="198" t="s">
        <v>236</v>
      </c>
      <c r="D43" s="144" t="s">
        <v>47</v>
      </c>
      <c r="E43" s="305">
        <v>26</v>
      </c>
      <c r="F43" s="123"/>
      <c r="G43" s="24"/>
      <c r="H43" s="188"/>
      <c r="I43" s="189"/>
      <c r="J43" s="193"/>
      <c r="K43" s="194"/>
      <c r="L43" s="191"/>
      <c r="M43" s="188"/>
      <c r="N43" s="188"/>
      <c r="O43" s="190"/>
      <c r="P43" s="290"/>
    </row>
    <row r="44" spans="1:16" s="187" customFormat="1">
      <c r="A44" s="197" t="s">
        <v>359</v>
      </c>
      <c r="B44" s="151"/>
      <c r="C44" s="198" t="s">
        <v>230</v>
      </c>
      <c r="D44" s="144" t="s">
        <v>3</v>
      </c>
      <c r="E44" s="305">
        <v>0.36</v>
      </c>
      <c r="F44" s="123"/>
      <c r="G44" s="24"/>
      <c r="H44" s="188"/>
      <c r="I44" s="189"/>
      <c r="J44" s="193"/>
      <c r="K44" s="194"/>
      <c r="L44" s="191"/>
      <c r="M44" s="188"/>
      <c r="N44" s="188"/>
      <c r="O44" s="190"/>
      <c r="P44" s="290"/>
    </row>
    <row r="45" spans="1:16" s="187" customFormat="1" ht="42" customHeight="1">
      <c r="A45" s="197" t="s">
        <v>360</v>
      </c>
      <c r="B45" s="151"/>
      <c r="C45" s="273" t="s">
        <v>261</v>
      </c>
      <c r="D45" s="144" t="s">
        <v>3</v>
      </c>
      <c r="E45" s="305">
        <v>16.350000000000001</v>
      </c>
      <c r="F45" s="123"/>
      <c r="G45" s="24"/>
      <c r="H45" s="188"/>
      <c r="I45" s="189"/>
      <c r="J45" s="193"/>
      <c r="K45" s="194"/>
      <c r="L45" s="191"/>
      <c r="M45" s="188"/>
      <c r="N45" s="188"/>
      <c r="O45" s="190"/>
      <c r="P45" s="290"/>
    </row>
    <row r="46" spans="1:16" s="187" customFormat="1">
      <c r="A46" s="197" t="s">
        <v>361</v>
      </c>
      <c r="B46" s="151"/>
      <c r="C46" s="198" t="s">
        <v>238</v>
      </c>
      <c r="D46" s="144" t="s">
        <v>3</v>
      </c>
      <c r="E46" s="305">
        <v>7.5</v>
      </c>
      <c r="F46" s="123"/>
      <c r="G46" s="24"/>
      <c r="H46" s="188"/>
      <c r="I46" s="189"/>
      <c r="J46" s="193"/>
      <c r="K46" s="194"/>
      <c r="L46" s="191"/>
      <c r="M46" s="188"/>
      <c r="N46" s="188"/>
      <c r="O46" s="190"/>
      <c r="P46" s="290"/>
    </row>
    <row r="47" spans="1:16" s="187" customFormat="1">
      <c r="A47" s="197" t="s">
        <v>362</v>
      </c>
      <c r="B47" s="151"/>
      <c r="C47" s="198" t="s">
        <v>239</v>
      </c>
      <c r="D47" s="144" t="s">
        <v>3</v>
      </c>
      <c r="E47" s="305">
        <v>1.98</v>
      </c>
      <c r="F47" s="123"/>
      <c r="G47" s="24"/>
      <c r="H47" s="188"/>
      <c r="I47" s="189"/>
      <c r="J47" s="193"/>
      <c r="K47" s="194"/>
      <c r="L47" s="191"/>
      <c r="M47" s="188"/>
      <c r="N47" s="188"/>
      <c r="O47" s="190"/>
      <c r="P47" s="290"/>
    </row>
    <row r="48" spans="1:16" s="187" customFormat="1">
      <c r="A48" s="197" t="s">
        <v>363</v>
      </c>
      <c r="B48" s="151"/>
      <c r="C48" s="198" t="s">
        <v>240</v>
      </c>
      <c r="D48" s="144" t="s">
        <v>3</v>
      </c>
      <c r="E48" s="305">
        <v>3.8</v>
      </c>
      <c r="F48" s="123"/>
      <c r="G48" s="24"/>
      <c r="H48" s="188"/>
      <c r="I48" s="189"/>
      <c r="J48" s="193"/>
      <c r="K48" s="194"/>
      <c r="L48" s="191"/>
      <c r="M48" s="188"/>
      <c r="N48" s="188"/>
      <c r="O48" s="190"/>
      <c r="P48" s="290"/>
    </row>
    <row r="49" spans="1:16" s="187" customFormat="1">
      <c r="A49" s="197" t="s">
        <v>364</v>
      </c>
      <c r="B49" s="151"/>
      <c r="C49" s="198" t="s">
        <v>241</v>
      </c>
      <c r="D49" s="144" t="s">
        <v>3</v>
      </c>
      <c r="E49" s="305">
        <v>1.2</v>
      </c>
      <c r="F49" s="123"/>
      <c r="G49" s="24"/>
      <c r="H49" s="188"/>
      <c r="I49" s="189"/>
      <c r="J49" s="193"/>
      <c r="K49" s="194"/>
      <c r="L49" s="191"/>
      <c r="M49" s="188"/>
      <c r="N49" s="188"/>
      <c r="O49" s="190"/>
      <c r="P49" s="290"/>
    </row>
    <row r="50" spans="1:16" s="187" customFormat="1">
      <c r="A50" s="197" t="s">
        <v>365</v>
      </c>
      <c r="B50" s="151"/>
      <c r="C50" s="198" t="s">
        <v>242</v>
      </c>
      <c r="D50" s="144" t="s">
        <v>3</v>
      </c>
      <c r="E50" s="305">
        <v>0.23</v>
      </c>
      <c r="F50" s="123"/>
      <c r="G50" s="24"/>
      <c r="H50" s="188"/>
      <c r="I50" s="189"/>
      <c r="J50" s="193"/>
      <c r="K50" s="194"/>
      <c r="L50" s="191"/>
      <c r="M50" s="188"/>
      <c r="N50" s="188"/>
      <c r="O50" s="190"/>
      <c r="P50" s="290"/>
    </row>
    <row r="51" spans="1:16" s="187" customFormat="1">
      <c r="A51" s="197" t="s">
        <v>366</v>
      </c>
      <c r="B51" s="151"/>
      <c r="C51" s="198" t="s">
        <v>243</v>
      </c>
      <c r="D51" s="144" t="s">
        <v>3</v>
      </c>
      <c r="E51" s="305">
        <v>1.26</v>
      </c>
      <c r="F51" s="123"/>
      <c r="G51" s="24"/>
      <c r="H51" s="188"/>
      <c r="I51" s="189"/>
      <c r="J51" s="193"/>
      <c r="K51" s="194"/>
      <c r="L51" s="191"/>
      <c r="M51" s="188"/>
      <c r="N51" s="188"/>
      <c r="O51" s="190"/>
      <c r="P51" s="290"/>
    </row>
    <row r="52" spans="1:16" s="187" customFormat="1">
      <c r="A52" s="197" t="s">
        <v>367</v>
      </c>
      <c r="B52" s="151"/>
      <c r="C52" s="198" t="s">
        <v>244</v>
      </c>
      <c r="D52" s="144" t="s">
        <v>3</v>
      </c>
      <c r="E52" s="305">
        <v>0.1</v>
      </c>
      <c r="F52" s="123"/>
      <c r="G52" s="24"/>
      <c r="H52" s="188"/>
      <c r="I52" s="189"/>
      <c r="J52" s="193"/>
      <c r="K52" s="194"/>
      <c r="L52" s="191"/>
      <c r="M52" s="188"/>
      <c r="N52" s="188"/>
      <c r="O52" s="190"/>
      <c r="P52" s="290"/>
    </row>
    <row r="53" spans="1:16" s="187" customFormat="1">
      <c r="A53" s="197" t="s">
        <v>368</v>
      </c>
      <c r="B53" s="151"/>
      <c r="C53" s="198" t="s">
        <v>245</v>
      </c>
      <c r="D53" s="144" t="s">
        <v>3</v>
      </c>
      <c r="E53" s="305">
        <v>0.28000000000000003</v>
      </c>
      <c r="F53" s="123"/>
      <c r="G53" s="24"/>
      <c r="H53" s="188"/>
      <c r="I53" s="189"/>
      <c r="J53" s="193"/>
      <c r="K53" s="194"/>
      <c r="L53" s="191"/>
      <c r="M53" s="188"/>
      <c r="N53" s="188"/>
      <c r="O53" s="190"/>
      <c r="P53" s="290"/>
    </row>
    <row r="54" spans="1:16" s="187" customFormat="1">
      <c r="A54" s="197" t="s">
        <v>369</v>
      </c>
      <c r="B54" s="151"/>
      <c r="C54" s="198" t="s">
        <v>246</v>
      </c>
      <c r="D54" s="144" t="s">
        <v>47</v>
      </c>
      <c r="E54" s="305">
        <v>120</v>
      </c>
      <c r="F54" s="123"/>
      <c r="G54" s="24"/>
      <c r="H54" s="188"/>
      <c r="I54" s="189"/>
      <c r="J54" s="193"/>
      <c r="K54" s="194"/>
      <c r="L54" s="191"/>
      <c r="M54" s="188"/>
      <c r="N54" s="188"/>
      <c r="O54" s="190"/>
      <c r="P54" s="290"/>
    </row>
    <row r="55" spans="1:16" s="187" customFormat="1">
      <c r="A55" s="197" t="s">
        <v>370</v>
      </c>
      <c r="B55" s="151"/>
      <c r="C55" s="198" t="s">
        <v>236</v>
      </c>
      <c r="D55" s="144" t="s">
        <v>47</v>
      </c>
      <c r="E55" s="305">
        <v>120</v>
      </c>
      <c r="F55" s="123"/>
      <c r="G55" s="24"/>
      <c r="H55" s="188"/>
      <c r="I55" s="189"/>
      <c r="J55" s="193"/>
      <c r="K55" s="194"/>
      <c r="L55" s="191"/>
      <c r="M55" s="188"/>
      <c r="N55" s="188"/>
      <c r="O55" s="190"/>
      <c r="P55" s="290"/>
    </row>
    <row r="56" spans="1:16" s="187" customFormat="1">
      <c r="A56" s="197" t="s">
        <v>371</v>
      </c>
      <c r="B56" s="151"/>
      <c r="C56" s="198" t="s">
        <v>247</v>
      </c>
      <c r="D56" s="144" t="s">
        <v>47</v>
      </c>
      <c r="E56" s="305">
        <v>50</v>
      </c>
      <c r="F56" s="123"/>
      <c r="G56" s="24"/>
      <c r="H56" s="188"/>
      <c r="I56" s="189"/>
      <c r="J56" s="193"/>
      <c r="K56" s="194"/>
      <c r="L56" s="191"/>
      <c r="M56" s="188"/>
      <c r="N56" s="188"/>
      <c r="O56" s="190"/>
      <c r="P56" s="290"/>
    </row>
    <row r="57" spans="1:16" s="187" customFormat="1">
      <c r="A57" s="197" t="s">
        <v>372</v>
      </c>
      <c r="B57" s="151"/>
      <c r="C57" s="198" t="s">
        <v>251</v>
      </c>
      <c r="D57" s="144" t="s">
        <v>4</v>
      </c>
      <c r="E57" s="305">
        <v>34</v>
      </c>
      <c r="F57" s="123"/>
      <c r="G57" s="24"/>
      <c r="H57" s="188"/>
      <c r="I57" s="189"/>
      <c r="J57" s="193"/>
      <c r="K57" s="194"/>
      <c r="L57" s="191"/>
      <c r="M57" s="188"/>
      <c r="N57" s="188"/>
      <c r="O57" s="190"/>
      <c r="P57" s="290"/>
    </row>
    <row r="58" spans="1:16" s="187" customFormat="1" ht="25.5">
      <c r="A58" s="197" t="s">
        <v>373</v>
      </c>
      <c r="B58" s="151"/>
      <c r="C58" s="198" t="s">
        <v>248</v>
      </c>
      <c r="D58" s="144" t="s">
        <v>4</v>
      </c>
      <c r="E58" s="305">
        <v>546.04999999999995</v>
      </c>
      <c r="F58" s="123"/>
      <c r="G58" s="24"/>
      <c r="H58" s="188"/>
      <c r="I58" s="189"/>
      <c r="J58" s="193"/>
      <c r="K58" s="194"/>
      <c r="L58" s="191"/>
      <c r="M58" s="188"/>
      <c r="N58" s="188"/>
      <c r="O58" s="190"/>
      <c r="P58" s="290"/>
    </row>
    <row r="59" spans="1:16" s="187" customFormat="1">
      <c r="A59" s="197" t="s">
        <v>374</v>
      </c>
      <c r="B59" s="151"/>
      <c r="C59" s="198" t="s">
        <v>171</v>
      </c>
      <c r="D59" s="144" t="s">
        <v>5</v>
      </c>
      <c r="E59" s="305">
        <v>1467</v>
      </c>
      <c r="F59" s="123"/>
      <c r="G59" s="24"/>
      <c r="H59" s="188"/>
      <c r="I59" s="189"/>
      <c r="J59" s="193"/>
      <c r="K59" s="194"/>
      <c r="L59" s="191"/>
      <c r="M59" s="188"/>
      <c r="N59" s="188"/>
      <c r="O59" s="190"/>
      <c r="P59" s="290"/>
    </row>
    <row r="60" spans="1:16" s="187" customFormat="1">
      <c r="A60" s="197" t="s">
        <v>375</v>
      </c>
      <c r="B60" s="151"/>
      <c r="C60" s="198" t="s">
        <v>192</v>
      </c>
      <c r="D60" s="144" t="s">
        <v>5</v>
      </c>
      <c r="E60" s="305">
        <v>81.5</v>
      </c>
      <c r="F60" s="123"/>
      <c r="G60" s="24"/>
      <c r="H60" s="188"/>
      <c r="I60" s="189"/>
      <c r="J60" s="193"/>
      <c r="K60" s="194"/>
      <c r="L60" s="191"/>
      <c r="M60" s="188"/>
      <c r="N60" s="188"/>
      <c r="O60" s="190"/>
      <c r="P60" s="290"/>
    </row>
    <row r="61" spans="1:16" s="187" customFormat="1">
      <c r="A61" s="197" t="s">
        <v>376</v>
      </c>
      <c r="B61" s="151"/>
      <c r="C61" s="198" t="s">
        <v>140</v>
      </c>
      <c r="D61" s="144" t="s">
        <v>47</v>
      </c>
      <c r="E61" s="305">
        <v>136</v>
      </c>
      <c r="F61" s="123"/>
      <c r="G61" s="24"/>
      <c r="H61" s="188"/>
      <c r="I61" s="189"/>
      <c r="J61" s="193"/>
      <c r="K61" s="194"/>
      <c r="L61" s="191"/>
      <c r="M61" s="188"/>
      <c r="N61" s="188"/>
      <c r="O61" s="190"/>
      <c r="P61" s="290"/>
    </row>
    <row r="62" spans="1:16" s="187" customFormat="1">
      <c r="A62" s="197" t="s">
        <v>377</v>
      </c>
      <c r="B62" s="151"/>
      <c r="C62" s="198" t="s">
        <v>172</v>
      </c>
      <c r="D62" s="144" t="s">
        <v>4</v>
      </c>
      <c r="E62" s="305">
        <f>E58</f>
        <v>546.04999999999995</v>
      </c>
      <c r="F62" s="123"/>
      <c r="G62" s="24"/>
      <c r="H62" s="188"/>
      <c r="I62" s="189"/>
      <c r="J62" s="193"/>
      <c r="K62" s="194"/>
      <c r="L62" s="191"/>
      <c r="M62" s="188"/>
      <c r="N62" s="188"/>
      <c r="O62" s="190"/>
      <c r="P62" s="290"/>
    </row>
    <row r="63" spans="1:16" s="187" customFormat="1" ht="25.5">
      <c r="A63" s="197" t="s">
        <v>378</v>
      </c>
      <c r="B63" s="151"/>
      <c r="C63" s="198" t="s">
        <v>193</v>
      </c>
      <c r="D63" s="144" t="s">
        <v>5</v>
      </c>
      <c r="E63" s="305">
        <f>E60</f>
        <v>81.5</v>
      </c>
      <c r="F63" s="123"/>
      <c r="G63" s="24"/>
      <c r="H63" s="188"/>
      <c r="I63" s="189"/>
      <c r="J63" s="193"/>
      <c r="K63" s="194"/>
      <c r="L63" s="191"/>
      <c r="M63" s="188"/>
      <c r="N63" s="188"/>
      <c r="O63" s="190"/>
      <c r="P63" s="290"/>
    </row>
    <row r="64" spans="1:16" s="187" customFormat="1" ht="25.5">
      <c r="A64" s="197" t="s">
        <v>379</v>
      </c>
      <c r="B64" s="151"/>
      <c r="C64" s="209" t="s">
        <v>194</v>
      </c>
      <c r="D64" s="144" t="s">
        <v>5</v>
      </c>
      <c r="E64" s="305">
        <v>84</v>
      </c>
      <c r="F64" s="123"/>
      <c r="G64" s="24"/>
      <c r="H64" s="188"/>
      <c r="I64" s="189"/>
      <c r="J64" s="193"/>
      <c r="K64" s="194"/>
      <c r="L64" s="191"/>
      <c r="M64" s="188"/>
      <c r="N64" s="188"/>
      <c r="O64" s="190"/>
      <c r="P64" s="290"/>
    </row>
    <row r="65" spans="1:16" s="187" customFormat="1">
      <c r="A65" s="197" t="s">
        <v>380</v>
      </c>
      <c r="B65" s="151"/>
      <c r="C65" s="209" t="s">
        <v>250</v>
      </c>
      <c r="D65" s="144" t="s">
        <v>4</v>
      </c>
      <c r="E65" s="305">
        <v>58.66</v>
      </c>
      <c r="F65" s="123"/>
      <c r="G65" s="24"/>
      <c r="H65" s="188"/>
      <c r="I65" s="189"/>
      <c r="J65" s="193"/>
      <c r="K65" s="194"/>
      <c r="L65" s="191"/>
      <c r="M65" s="188"/>
      <c r="N65" s="188"/>
      <c r="O65" s="190"/>
      <c r="P65" s="290"/>
    </row>
    <row r="66" spans="1:16" s="187" customFormat="1" ht="25.5">
      <c r="A66" s="197" t="s">
        <v>381</v>
      </c>
      <c r="B66" s="151"/>
      <c r="C66" s="198" t="s">
        <v>195</v>
      </c>
      <c r="D66" s="144" t="s">
        <v>97</v>
      </c>
      <c r="E66" s="305">
        <v>26.8</v>
      </c>
      <c r="F66" s="123"/>
      <c r="G66" s="24"/>
      <c r="H66" s="188"/>
      <c r="I66" s="189"/>
      <c r="J66" s="193"/>
      <c r="K66" s="194"/>
      <c r="L66" s="191"/>
      <c r="M66" s="188"/>
      <c r="N66" s="188"/>
      <c r="O66" s="190"/>
      <c r="P66" s="290"/>
    </row>
    <row r="67" spans="1:16" s="187" customFormat="1" ht="25.5">
      <c r="A67" s="197" t="s">
        <v>382</v>
      </c>
      <c r="B67" s="151"/>
      <c r="C67" s="198" t="s">
        <v>196</v>
      </c>
      <c r="D67" s="144" t="s">
        <v>97</v>
      </c>
      <c r="E67" s="305">
        <v>40.75</v>
      </c>
      <c r="F67" s="123"/>
      <c r="G67" s="24"/>
      <c r="H67" s="188"/>
      <c r="I67" s="189"/>
      <c r="J67" s="193"/>
      <c r="K67" s="194"/>
      <c r="L67" s="191"/>
      <c r="M67" s="188"/>
      <c r="N67" s="188"/>
      <c r="O67" s="190"/>
      <c r="P67" s="290"/>
    </row>
    <row r="68" spans="1:16" s="187" customFormat="1" ht="25.5">
      <c r="A68" s="197" t="s">
        <v>383</v>
      </c>
      <c r="B68" s="151"/>
      <c r="C68" s="198" t="s">
        <v>249</v>
      </c>
      <c r="D68" s="144" t="s">
        <v>96</v>
      </c>
      <c r="E68" s="305">
        <v>1</v>
      </c>
      <c r="F68" s="123"/>
      <c r="G68" s="24"/>
      <c r="H68" s="188"/>
      <c r="I68" s="189"/>
      <c r="J68" s="193"/>
      <c r="K68" s="194"/>
      <c r="L68" s="191"/>
      <c r="M68" s="188"/>
      <c r="N68" s="188"/>
      <c r="O68" s="190"/>
      <c r="P68" s="290"/>
    </row>
    <row r="69" spans="1:16" s="1" customFormat="1">
      <c r="A69" s="197">
        <v>2</v>
      </c>
      <c r="B69" s="151"/>
      <c r="C69" s="185" t="s">
        <v>173</v>
      </c>
      <c r="D69" s="144"/>
      <c r="E69" s="305"/>
      <c r="F69" s="123"/>
      <c r="G69" s="24"/>
      <c r="H69" s="188"/>
      <c r="I69" s="189"/>
      <c r="J69" s="193"/>
      <c r="K69" s="194"/>
      <c r="L69" s="191"/>
      <c r="M69" s="188"/>
      <c r="N69" s="188"/>
      <c r="O69" s="190"/>
      <c r="P69" s="290"/>
    </row>
    <row r="70" spans="1:16" s="187" customFormat="1">
      <c r="A70" s="197">
        <v>2.1</v>
      </c>
      <c r="B70" s="151"/>
      <c r="C70" s="198" t="s">
        <v>209</v>
      </c>
      <c r="D70" s="144" t="s">
        <v>96</v>
      </c>
      <c r="E70" s="305">
        <v>1</v>
      </c>
      <c r="F70" s="123"/>
      <c r="G70" s="24"/>
      <c r="H70" s="188"/>
      <c r="I70" s="189"/>
      <c r="J70" s="193"/>
      <c r="K70" s="194"/>
      <c r="L70" s="191"/>
      <c r="M70" s="188"/>
      <c r="N70" s="188"/>
      <c r="O70" s="190"/>
      <c r="P70" s="290"/>
    </row>
    <row r="71" spans="1:16" s="1" customFormat="1" ht="38.25">
      <c r="A71" s="197">
        <v>2.2000000000000002</v>
      </c>
      <c r="B71" s="151"/>
      <c r="C71" s="198" t="s">
        <v>252</v>
      </c>
      <c r="D71" s="144" t="s">
        <v>47</v>
      </c>
      <c r="E71" s="305">
        <v>6</v>
      </c>
      <c r="F71" s="123"/>
      <c r="G71" s="24"/>
      <c r="H71" s="188"/>
      <c r="I71" s="189"/>
      <c r="J71" s="193"/>
      <c r="K71" s="194"/>
      <c r="L71" s="191"/>
      <c r="M71" s="188"/>
      <c r="N71" s="188"/>
      <c r="O71" s="190"/>
      <c r="P71" s="290"/>
    </row>
    <row r="72" spans="1:16" s="187" customFormat="1" ht="25.5">
      <c r="A72" s="197">
        <v>2.2999999999999998</v>
      </c>
      <c r="B72" s="274"/>
      <c r="C72" s="198" t="s">
        <v>254</v>
      </c>
      <c r="D72" s="275" t="s">
        <v>47</v>
      </c>
      <c r="E72" s="306">
        <v>6</v>
      </c>
      <c r="F72" s="123"/>
      <c r="G72" s="24"/>
      <c r="H72" s="188"/>
      <c r="I72" s="189"/>
      <c r="J72" s="193"/>
      <c r="K72" s="194"/>
      <c r="L72" s="191"/>
      <c r="M72" s="188"/>
      <c r="N72" s="188"/>
      <c r="O72" s="190"/>
      <c r="P72" s="290"/>
    </row>
    <row r="73" spans="1:16" s="187" customFormat="1" ht="38.25">
      <c r="A73" s="197">
        <v>2.4</v>
      </c>
      <c r="B73" s="200"/>
      <c r="C73" s="196" t="s">
        <v>253</v>
      </c>
      <c r="D73" s="169" t="s">
        <v>47</v>
      </c>
      <c r="E73" s="306">
        <v>11</v>
      </c>
      <c r="F73" s="123"/>
      <c r="G73" s="24"/>
      <c r="H73" s="188"/>
      <c r="I73" s="189"/>
      <c r="J73" s="193"/>
      <c r="K73" s="194"/>
      <c r="L73" s="191"/>
      <c r="M73" s="188"/>
      <c r="N73" s="188"/>
      <c r="O73" s="190"/>
      <c r="P73" s="290"/>
    </row>
    <row r="74" spans="1:16" s="1" customFormat="1" ht="13.5" thickBot="1">
      <c r="A74" s="254"/>
      <c r="B74" s="255"/>
      <c r="C74" s="211"/>
      <c r="D74" s="220"/>
      <c r="E74" s="307"/>
      <c r="F74" s="223"/>
      <c r="G74" s="224"/>
      <c r="H74" s="225"/>
      <c r="I74" s="226"/>
      <c r="J74" s="227"/>
      <c r="K74" s="228"/>
      <c r="L74" s="256"/>
      <c r="M74" s="225"/>
      <c r="N74" s="225"/>
      <c r="O74" s="257"/>
      <c r="P74" s="228"/>
    </row>
    <row r="75" spans="1:16" s="187" customFormat="1">
      <c r="A75" s="250"/>
      <c r="B75" s="251"/>
      <c r="C75" s="394" t="s">
        <v>199</v>
      </c>
      <c r="D75" s="395"/>
      <c r="E75" s="395"/>
      <c r="F75" s="395"/>
      <c r="G75" s="395"/>
      <c r="H75" s="395"/>
      <c r="I75" s="395"/>
      <c r="J75" s="395"/>
      <c r="K75" s="396"/>
      <c r="L75" s="252">
        <f>SUM(L17:L74)</f>
        <v>0</v>
      </c>
      <c r="M75" s="252">
        <f>SUM(M17:M74)</f>
        <v>0</v>
      </c>
      <c r="N75" s="252">
        <f>SUM(N17:N74)</f>
        <v>0</v>
      </c>
      <c r="O75" s="252">
        <f>SUM(O17:O74)</f>
        <v>0</v>
      </c>
      <c r="P75" s="253">
        <f>SUM(M75:O75)</f>
        <v>0</v>
      </c>
    </row>
    <row r="77" spans="1:16" s="1" customFormat="1" ht="16.5">
      <c r="A77" s="104" t="s">
        <v>41</v>
      </c>
      <c r="B77" s="104"/>
      <c r="C77" s="351"/>
      <c r="D77" s="351"/>
      <c r="E77" s="351"/>
      <c r="F77" s="5"/>
      <c r="G77" s="104" t="s">
        <v>42</v>
      </c>
      <c r="H77" s="104"/>
      <c r="I77" s="351"/>
      <c r="J77" s="351"/>
      <c r="K77" s="351"/>
      <c r="L77" s="5"/>
      <c r="M77" s="5"/>
      <c r="N77" s="5"/>
      <c r="O77" s="5"/>
      <c r="P77" s="5"/>
    </row>
    <row r="78" spans="1:16" s="1" customFormat="1" ht="16.5">
      <c r="A78" s="104"/>
      <c r="B78" s="104"/>
      <c r="C78" s="355"/>
      <c r="D78" s="355"/>
      <c r="E78" s="355"/>
      <c r="F78" s="5"/>
      <c r="G78" s="107"/>
      <c r="H78" s="107"/>
      <c r="I78" s="107"/>
      <c r="J78" s="107"/>
      <c r="K78" s="107"/>
      <c r="L78" s="5"/>
      <c r="M78" s="5"/>
      <c r="N78" s="5"/>
      <c r="O78" s="5"/>
      <c r="P78" s="5"/>
    </row>
    <row r="79" spans="1:16" s="1" customFormat="1" ht="16.5">
      <c r="A79" s="356"/>
      <c r="B79" s="356"/>
      <c r="C79" s="356"/>
      <c r="D79" s="5"/>
      <c r="E79" s="294"/>
      <c r="F79" s="5"/>
      <c r="G79" s="356"/>
      <c r="H79" s="356"/>
      <c r="I79" s="356"/>
      <c r="J79" s="104"/>
      <c r="K79" s="108"/>
      <c r="L79" s="5"/>
      <c r="M79" s="5"/>
      <c r="N79" s="5"/>
      <c r="O79" s="5"/>
      <c r="P79" s="5"/>
    </row>
  </sheetData>
  <mergeCells count="21">
    <mergeCell ref="A5:B5"/>
    <mergeCell ref="A6:B6"/>
    <mergeCell ref="A7:B7"/>
    <mergeCell ref="A8:B8"/>
    <mergeCell ref="A9:P9"/>
    <mergeCell ref="C5:D5"/>
    <mergeCell ref="C6:D6"/>
    <mergeCell ref="C7:D7"/>
    <mergeCell ref="C78:E78"/>
    <mergeCell ref="A79:C79"/>
    <mergeCell ref="G79:I79"/>
    <mergeCell ref="F13:K13"/>
    <mergeCell ref="L13:P13"/>
    <mergeCell ref="C77:E77"/>
    <mergeCell ref="I77:K77"/>
    <mergeCell ref="A13:A14"/>
    <mergeCell ref="B13:B14"/>
    <mergeCell ref="C13:C14"/>
    <mergeCell ref="D13:D14"/>
    <mergeCell ref="E13:E14"/>
    <mergeCell ref="C75:K75"/>
  </mergeCells>
  <pageMargins left="0.78740157480314965" right="0.23622047244094491" top="0.59055118110236227" bottom="0.39370078740157483" header="0.51181102362204722" footer="0.51181102362204722"/>
  <pageSetup paperSize="9" scale="68" firstPageNumber="0" fitToHeight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27"/>
  <sheetViews>
    <sheetView zoomScaleNormal="100" zoomScaleSheetLayoutView="100" workbookViewId="0">
      <selection activeCell="E18" sqref="E18:E21"/>
    </sheetView>
  </sheetViews>
  <sheetFormatPr defaultColWidth="11.5703125" defaultRowHeight="12.75"/>
  <cols>
    <col min="1" max="1" width="6.42578125" style="22" customWidth="1"/>
    <col min="2" max="2" width="8" style="23" customWidth="1"/>
    <col min="3" max="3" width="39.85546875" style="22" customWidth="1"/>
    <col min="4" max="5" width="10.140625" style="23" customWidth="1"/>
    <col min="6" max="16" width="11.5703125" style="23" customWidth="1"/>
    <col min="17" max="16384" width="11.5703125" style="22"/>
  </cols>
  <sheetData>
    <row r="1" spans="1:25" s="187" customFormat="1">
      <c r="B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25" s="187" customFormat="1" ht="12.75" customHeight="1">
      <c r="B2" s="59"/>
      <c r="C2" s="59"/>
      <c r="D2" s="59"/>
      <c r="E2" s="59"/>
      <c r="F2" s="59"/>
      <c r="G2" s="60" t="s">
        <v>345</v>
      </c>
      <c r="H2" s="59"/>
      <c r="I2" s="59"/>
      <c r="J2" s="59"/>
      <c r="K2" s="59"/>
      <c r="L2" s="59"/>
      <c r="M2" s="59"/>
      <c r="N2" s="59"/>
      <c r="O2" s="59"/>
      <c r="P2" s="59"/>
    </row>
    <row r="3" spans="1:25" s="187" customFormat="1" ht="12.75" customHeight="1">
      <c r="B3" s="7"/>
      <c r="C3" s="7"/>
      <c r="D3" s="7"/>
      <c r="E3" s="7"/>
      <c r="F3" s="7"/>
      <c r="G3" s="6" t="s">
        <v>197</v>
      </c>
      <c r="H3" s="7"/>
      <c r="I3" s="7"/>
      <c r="J3" s="7"/>
      <c r="K3" s="7"/>
      <c r="L3" s="7"/>
      <c r="M3" s="7"/>
      <c r="N3" s="7"/>
      <c r="O3" s="7"/>
      <c r="P3" s="7"/>
    </row>
    <row r="4" spans="1:25" s="187" customFormat="1" ht="9.75" customHeight="1"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25" s="187" customFormat="1" ht="38.25" customHeight="1" thickBot="1">
      <c r="A5" s="382" t="s">
        <v>22</v>
      </c>
      <c r="B5" s="382"/>
      <c r="C5" s="393" t="str">
        <f>'4'!C5:D5</f>
        <v>Daudzdzīvokļu dzīvojamās mājas fasādes vienkāršotā atjaunošana, 
kad. Nr. 3260 013 0265</v>
      </c>
      <c r="D5" s="393"/>
      <c r="E5" s="128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34"/>
      <c r="R5" s="34"/>
      <c r="S5" s="34"/>
      <c r="T5" s="34"/>
      <c r="U5" s="34"/>
      <c r="V5" s="34"/>
      <c r="W5" s="34"/>
      <c r="X5" s="34"/>
      <c r="Y5" s="34"/>
    </row>
    <row r="6" spans="1:25" s="187" customFormat="1" ht="27" customHeight="1" thickBot="1">
      <c r="A6" s="383" t="s">
        <v>23</v>
      </c>
      <c r="B6" s="383"/>
      <c r="C6" s="393" t="str">
        <f>'4'!C6:D6</f>
        <v>Daudzdzīvokļu dzīvojamās mājas fasādes vienkāršotā atjaunošana</v>
      </c>
      <c r="D6" s="393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34"/>
      <c r="R6" s="34"/>
      <c r="S6" s="34"/>
      <c r="T6" s="34"/>
      <c r="U6" s="34"/>
      <c r="V6" s="34"/>
      <c r="W6" s="34"/>
      <c r="X6" s="34"/>
      <c r="Y6" s="34"/>
    </row>
    <row r="7" spans="1:25" s="187" customFormat="1" ht="13.5" customHeight="1" thickBot="1">
      <c r="A7" s="383" t="s">
        <v>24</v>
      </c>
      <c r="B7" s="383"/>
      <c r="C7" s="393" t="str">
        <f>'4'!C7:D7</f>
        <v>Blaumaņa  iela 6 , Koknese, LV-5113</v>
      </c>
      <c r="D7" s="393"/>
      <c r="E7" s="12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34"/>
      <c r="R7" s="34"/>
      <c r="S7" s="34"/>
      <c r="T7" s="34"/>
      <c r="U7" s="34"/>
      <c r="V7" s="34"/>
      <c r="W7" s="34"/>
      <c r="X7" s="34"/>
      <c r="Y7" s="34"/>
    </row>
    <row r="8" spans="1:25" s="187" customFormat="1" ht="13.5" customHeight="1" thickBot="1">
      <c r="A8" s="383" t="s">
        <v>25</v>
      </c>
      <c r="B8" s="383"/>
      <c r="C8" s="14"/>
      <c r="D8" s="13"/>
      <c r="E8" s="12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34"/>
      <c r="R8" s="34"/>
      <c r="S8" s="34"/>
      <c r="T8" s="34"/>
      <c r="U8" s="34"/>
      <c r="V8" s="34"/>
      <c r="W8" s="34"/>
      <c r="X8" s="34"/>
      <c r="Y8" s="34"/>
    </row>
    <row r="9" spans="1:25" s="187" customFormat="1" ht="12.75" customHeight="1">
      <c r="A9" s="384" t="s">
        <v>346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4"/>
      <c r="R9" s="34"/>
      <c r="S9" s="34"/>
      <c r="T9" s="34"/>
      <c r="U9" s="34"/>
      <c r="V9" s="34"/>
      <c r="W9" s="34"/>
      <c r="X9" s="34"/>
      <c r="Y9" s="34"/>
    </row>
    <row r="10" spans="1:25" s="187" customFormat="1">
      <c r="A10" s="217"/>
      <c r="B10" s="217"/>
      <c r="C10" s="10"/>
      <c r="D10" s="10"/>
      <c r="E10" s="10"/>
      <c r="F10" s="15"/>
      <c r="G10" s="217"/>
      <c r="H10" s="217"/>
      <c r="I10" s="217"/>
      <c r="J10" s="217"/>
      <c r="K10" s="10"/>
      <c r="L10" s="10"/>
      <c r="M10" s="25" t="s">
        <v>31</v>
      </c>
      <c r="N10" s="16">
        <f>P23</f>
        <v>0</v>
      </c>
      <c r="O10" s="10" t="s">
        <v>129</v>
      </c>
      <c r="P10" s="217"/>
      <c r="Q10" s="34"/>
      <c r="R10" s="34"/>
      <c r="S10" s="34"/>
      <c r="T10" s="34"/>
      <c r="U10" s="34"/>
      <c r="V10" s="34"/>
      <c r="W10" s="34"/>
      <c r="X10" s="34"/>
      <c r="Y10" s="34"/>
    </row>
    <row r="11" spans="1:25" s="187" customFormat="1" ht="16.5">
      <c r="A11" s="15"/>
      <c r="B11" s="15"/>
      <c r="C11" s="35"/>
      <c r="D11" s="35"/>
      <c r="E11" s="35"/>
      <c r="F11" s="10"/>
      <c r="G11" s="15"/>
      <c r="H11" s="15"/>
      <c r="I11" s="15"/>
      <c r="J11" s="15"/>
      <c r="K11" s="35"/>
      <c r="L11" s="35"/>
      <c r="M11" s="82" t="str">
        <f ca="1">"Tāme sastādīta "&amp;TEXT(TODAY(),"yyyy.mm.dd")</f>
        <v>Tāme sastādīta 2018.03.26</v>
      </c>
      <c r="N11" s="17"/>
      <c r="O11" s="35"/>
      <c r="P11" s="15"/>
      <c r="Q11" s="34"/>
      <c r="R11" s="34"/>
      <c r="S11" s="34"/>
      <c r="T11" s="34"/>
      <c r="U11" s="34"/>
      <c r="V11" s="34"/>
      <c r="W11" s="34"/>
      <c r="X11" s="34"/>
      <c r="Y11" s="34"/>
    </row>
    <row r="12" spans="1:25" s="187" customFormat="1" ht="13.5" thickBo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8"/>
      <c r="N12" s="15"/>
      <c r="O12" s="15"/>
      <c r="P12" s="15"/>
      <c r="Q12" s="34"/>
      <c r="R12" s="34"/>
      <c r="S12" s="34"/>
      <c r="T12" s="34"/>
      <c r="U12" s="34"/>
      <c r="V12" s="34"/>
      <c r="W12" s="34"/>
      <c r="X12" s="34"/>
      <c r="Y12" s="34"/>
    </row>
    <row r="13" spans="1:25" s="187" customFormat="1" ht="13.15" customHeight="1" thickBot="1">
      <c r="A13" s="385" t="s">
        <v>26</v>
      </c>
      <c r="B13" s="387" t="s">
        <v>0</v>
      </c>
      <c r="C13" s="387" t="s">
        <v>21</v>
      </c>
      <c r="D13" s="389" t="s">
        <v>1</v>
      </c>
      <c r="E13" s="403" t="s">
        <v>2</v>
      </c>
      <c r="F13" s="377" t="s">
        <v>7</v>
      </c>
      <c r="G13" s="378"/>
      <c r="H13" s="378"/>
      <c r="I13" s="378"/>
      <c r="J13" s="378"/>
      <c r="K13" s="379"/>
      <c r="L13" s="380" t="s">
        <v>8</v>
      </c>
      <c r="M13" s="380"/>
      <c r="N13" s="380"/>
      <c r="O13" s="380"/>
      <c r="P13" s="381"/>
      <c r="Q13" s="34"/>
      <c r="R13" s="34"/>
      <c r="S13" s="34"/>
      <c r="T13" s="34"/>
      <c r="U13" s="34"/>
      <c r="V13" s="34"/>
      <c r="W13" s="34"/>
      <c r="X13" s="34"/>
      <c r="Y13" s="34"/>
    </row>
    <row r="14" spans="1:25" s="7" customFormat="1" ht="52.5" customHeight="1" thickBot="1">
      <c r="A14" s="386"/>
      <c r="B14" s="388"/>
      <c r="C14" s="388"/>
      <c r="D14" s="390"/>
      <c r="E14" s="404"/>
      <c r="F14" s="212" t="s">
        <v>27</v>
      </c>
      <c r="G14" s="213" t="s">
        <v>130</v>
      </c>
      <c r="H14" s="213" t="s">
        <v>131</v>
      </c>
      <c r="I14" s="213" t="s">
        <v>266</v>
      </c>
      <c r="J14" s="20" t="s">
        <v>132</v>
      </c>
      <c r="K14" s="21" t="s">
        <v>133</v>
      </c>
      <c r="L14" s="218" t="s">
        <v>28</v>
      </c>
      <c r="M14" s="213" t="s">
        <v>131</v>
      </c>
      <c r="N14" s="213" t="s">
        <v>266</v>
      </c>
      <c r="O14" s="214" t="s">
        <v>132</v>
      </c>
      <c r="P14" s="21" t="s">
        <v>134</v>
      </c>
      <c r="Q14" s="34"/>
      <c r="R14" s="34"/>
      <c r="S14" s="34"/>
      <c r="T14" s="34"/>
      <c r="U14" s="34"/>
      <c r="V14" s="34"/>
      <c r="W14" s="34"/>
      <c r="X14" s="34"/>
      <c r="Y14" s="34"/>
    </row>
    <row r="15" spans="1:25" s="7" customFormat="1" ht="13.5" thickBot="1">
      <c r="A15" s="21">
        <v>1</v>
      </c>
      <c r="B15" s="21">
        <v>2</v>
      </c>
      <c r="C15" s="21">
        <v>3</v>
      </c>
      <c r="D15" s="215">
        <v>4</v>
      </c>
      <c r="E15" s="219">
        <v>5</v>
      </c>
      <c r="F15" s="212">
        <v>6</v>
      </c>
      <c r="G15" s="213">
        <v>7</v>
      </c>
      <c r="H15" s="213">
        <v>8</v>
      </c>
      <c r="I15" s="213">
        <v>9</v>
      </c>
      <c r="J15" s="20">
        <v>10</v>
      </c>
      <c r="K15" s="21">
        <v>11</v>
      </c>
      <c r="L15" s="218">
        <v>12</v>
      </c>
      <c r="M15" s="213">
        <v>13</v>
      </c>
      <c r="N15" s="213">
        <v>14</v>
      </c>
      <c r="O15" s="20">
        <v>15</v>
      </c>
      <c r="P15" s="21">
        <v>16</v>
      </c>
      <c r="Q15" s="34"/>
      <c r="R15" s="34"/>
      <c r="S15" s="34"/>
      <c r="T15" s="34"/>
      <c r="U15" s="34"/>
      <c r="V15" s="34"/>
      <c r="W15" s="34"/>
      <c r="X15" s="34"/>
      <c r="Y15" s="34"/>
    </row>
    <row r="16" spans="1:25" s="187" customFormat="1">
      <c r="A16" s="183"/>
      <c r="B16" s="267"/>
      <c r="C16" s="157"/>
      <c r="D16" s="276"/>
      <c r="E16" s="230"/>
      <c r="F16" s="24"/>
      <c r="G16" s="24"/>
      <c r="H16" s="188"/>
      <c r="I16" s="189"/>
      <c r="J16" s="193"/>
      <c r="K16" s="194"/>
      <c r="L16" s="191"/>
      <c r="M16" s="188"/>
      <c r="N16" s="188"/>
      <c r="O16" s="190"/>
      <c r="P16" s="194"/>
    </row>
    <row r="17" spans="1:16" s="187" customFormat="1">
      <c r="A17" s="172">
        <v>1</v>
      </c>
      <c r="B17" s="236">
        <v>1</v>
      </c>
      <c r="C17" s="266" t="s">
        <v>268</v>
      </c>
      <c r="D17" s="235"/>
      <c r="E17" s="266"/>
      <c r="F17" s="229"/>
      <c r="G17" s="230"/>
      <c r="H17" s="231"/>
      <c r="I17" s="232"/>
      <c r="J17" s="233"/>
      <c r="K17" s="234"/>
      <c r="L17" s="191"/>
      <c r="M17" s="188"/>
      <c r="N17" s="188"/>
      <c r="O17" s="190"/>
      <c r="P17" s="290"/>
    </row>
    <row r="18" spans="1:16" s="187" customFormat="1" ht="25.5">
      <c r="A18" s="197">
        <v>1.1000000000000001</v>
      </c>
      <c r="B18" s="268" t="s">
        <v>201</v>
      </c>
      <c r="C18" s="272" t="s">
        <v>269</v>
      </c>
      <c r="D18" s="344" t="s">
        <v>5</v>
      </c>
      <c r="E18" s="346">
        <v>185</v>
      </c>
      <c r="F18" s="123"/>
      <c r="G18" s="24"/>
      <c r="H18" s="188"/>
      <c r="I18" s="189"/>
      <c r="J18" s="193"/>
      <c r="K18" s="194"/>
      <c r="L18" s="191"/>
      <c r="M18" s="188"/>
      <c r="N18" s="188"/>
      <c r="O18" s="190"/>
      <c r="P18" s="290"/>
    </row>
    <row r="19" spans="1:16" s="187" customFormat="1" ht="25.5">
      <c r="A19" s="197">
        <v>1.2</v>
      </c>
      <c r="B19" s="268" t="s">
        <v>202</v>
      </c>
      <c r="C19" s="272" t="s">
        <v>270</v>
      </c>
      <c r="D19" s="344" t="s">
        <v>5</v>
      </c>
      <c r="E19" s="346">
        <v>106</v>
      </c>
      <c r="F19" s="123"/>
      <c r="G19" s="24"/>
      <c r="H19" s="188"/>
      <c r="I19" s="189"/>
      <c r="J19" s="193"/>
      <c r="K19" s="194"/>
      <c r="L19" s="191"/>
      <c r="M19" s="188"/>
      <c r="N19" s="188"/>
      <c r="O19" s="190"/>
      <c r="P19" s="290"/>
    </row>
    <row r="20" spans="1:16" s="187" customFormat="1" ht="25.5">
      <c r="A20" s="197">
        <v>1.3</v>
      </c>
      <c r="B20" s="268" t="s">
        <v>203</v>
      </c>
      <c r="C20" s="272" t="s">
        <v>271</v>
      </c>
      <c r="D20" s="344" t="s">
        <v>5</v>
      </c>
      <c r="E20" s="346">
        <v>129</v>
      </c>
      <c r="F20" s="123"/>
      <c r="G20" s="24"/>
      <c r="H20" s="188"/>
      <c r="I20" s="189"/>
      <c r="J20" s="193"/>
      <c r="K20" s="194"/>
      <c r="L20" s="191"/>
      <c r="M20" s="188"/>
      <c r="N20" s="188"/>
      <c r="O20" s="190"/>
      <c r="P20" s="290"/>
    </row>
    <row r="21" spans="1:16" s="187" customFormat="1" ht="25.5">
      <c r="A21" s="197">
        <v>1.4</v>
      </c>
      <c r="B21" s="268" t="s">
        <v>204</v>
      </c>
      <c r="C21" s="271" t="s">
        <v>272</v>
      </c>
      <c r="D21" s="345" t="s">
        <v>5</v>
      </c>
      <c r="E21" s="347">
        <v>6</v>
      </c>
      <c r="F21" s="123"/>
      <c r="G21" s="24"/>
      <c r="H21" s="188"/>
      <c r="I21" s="189"/>
      <c r="J21" s="193"/>
      <c r="K21" s="194"/>
      <c r="L21" s="191"/>
      <c r="M21" s="188"/>
      <c r="N21" s="188"/>
      <c r="O21" s="190"/>
      <c r="P21" s="290"/>
    </row>
    <row r="22" spans="1:16" s="187" customFormat="1" ht="13.5" thickBot="1">
      <c r="A22" s="197"/>
      <c r="B22" s="270"/>
      <c r="C22" s="211"/>
      <c r="D22" s="278"/>
      <c r="E22" s="220"/>
      <c r="F22" s="223"/>
      <c r="G22" s="224"/>
      <c r="H22" s="225"/>
      <c r="I22" s="226"/>
      <c r="J22" s="227"/>
      <c r="K22" s="228"/>
      <c r="L22" s="191"/>
      <c r="M22" s="188"/>
      <c r="N22" s="188"/>
      <c r="O22" s="190"/>
      <c r="P22" s="290"/>
    </row>
    <row r="23" spans="1:16" s="187" customFormat="1">
      <c r="A23" s="26"/>
      <c r="B23" s="27"/>
      <c r="C23" s="394" t="s">
        <v>199</v>
      </c>
      <c r="D23" s="395"/>
      <c r="E23" s="395"/>
      <c r="F23" s="395"/>
      <c r="G23" s="395"/>
      <c r="H23" s="395"/>
      <c r="I23" s="395"/>
      <c r="J23" s="395"/>
      <c r="K23" s="396"/>
      <c r="L23" s="28">
        <f>SUM(L16:L22)</f>
        <v>0</v>
      </c>
      <c r="M23" s="28">
        <f>SUM(M16:M22)</f>
        <v>0</v>
      </c>
      <c r="N23" s="28">
        <f>SUM(N16:N22)</f>
        <v>0</v>
      </c>
      <c r="O23" s="28">
        <f>SUM(O16:O22)</f>
        <v>0</v>
      </c>
      <c r="P23" s="29">
        <f>SUM(M23:O23)</f>
        <v>0</v>
      </c>
    </row>
    <row r="25" spans="1:16" s="187" customFormat="1" ht="16.5">
      <c r="A25" s="104" t="s">
        <v>41</v>
      </c>
      <c r="B25" s="104"/>
      <c r="C25" s="351"/>
      <c r="D25" s="351"/>
      <c r="E25" s="351"/>
      <c r="F25" s="5"/>
      <c r="G25" s="104" t="s">
        <v>42</v>
      </c>
      <c r="H25" s="104"/>
      <c r="I25" s="351"/>
      <c r="J25" s="351"/>
      <c r="K25" s="351"/>
      <c r="L25" s="5"/>
      <c r="M25" s="5"/>
      <c r="N25" s="5"/>
      <c r="O25" s="5"/>
      <c r="P25" s="5"/>
    </row>
    <row r="26" spans="1:16" s="187" customFormat="1" ht="16.5">
      <c r="A26" s="104"/>
      <c r="B26" s="104"/>
      <c r="C26" s="355"/>
      <c r="D26" s="355"/>
      <c r="E26" s="355"/>
      <c r="F26" s="5"/>
      <c r="G26" s="107"/>
      <c r="H26" s="107"/>
      <c r="I26" s="107"/>
      <c r="J26" s="107"/>
      <c r="K26" s="107"/>
      <c r="L26" s="5"/>
      <c r="M26" s="5"/>
      <c r="N26" s="5"/>
      <c r="O26" s="5"/>
      <c r="P26" s="5"/>
    </row>
    <row r="27" spans="1:16" s="187" customFormat="1" ht="16.5">
      <c r="A27" s="356"/>
      <c r="B27" s="356"/>
      <c r="C27" s="356"/>
      <c r="D27" s="5"/>
      <c r="E27" s="5"/>
      <c r="F27" s="5"/>
      <c r="G27" s="356"/>
      <c r="H27" s="356"/>
      <c r="I27" s="356"/>
      <c r="J27" s="104"/>
      <c r="K27" s="108"/>
      <c r="L27" s="5"/>
      <c r="M27" s="5"/>
      <c r="N27" s="5"/>
      <c r="O27" s="5"/>
      <c r="P27" s="5"/>
    </row>
  </sheetData>
  <mergeCells count="21">
    <mergeCell ref="A27:C27"/>
    <mergeCell ref="G27:I27"/>
    <mergeCell ref="A8:B8"/>
    <mergeCell ref="A9:P9"/>
    <mergeCell ref="A13:A14"/>
    <mergeCell ref="B13:B14"/>
    <mergeCell ref="C13:C14"/>
    <mergeCell ref="D13:D14"/>
    <mergeCell ref="E13:E14"/>
    <mergeCell ref="F13:K13"/>
    <mergeCell ref="L13:P13"/>
    <mergeCell ref="C23:K23"/>
    <mergeCell ref="C25:E25"/>
    <mergeCell ref="I25:K25"/>
    <mergeCell ref="C26:E26"/>
    <mergeCell ref="A5:B5"/>
    <mergeCell ref="C5:D5"/>
    <mergeCell ref="A6:B6"/>
    <mergeCell ref="C6:D6"/>
    <mergeCell ref="A7:B7"/>
    <mergeCell ref="C7:D7"/>
  </mergeCells>
  <pageMargins left="0.78740157480314965" right="0.23622047244094491" top="0.59055118110236227" bottom="0.39370078740157483" header="0.51181102362204722" footer="0.51181102362204722"/>
  <pageSetup paperSize="9" scale="68" firstPageNumber="0" fitToHeight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4"/>
  <sheetViews>
    <sheetView topLeftCell="A25" zoomScaleNormal="100" zoomScaleSheetLayoutView="100" workbookViewId="0">
      <selection activeCell="G29" sqref="G29"/>
    </sheetView>
  </sheetViews>
  <sheetFormatPr defaultColWidth="11.5703125" defaultRowHeight="12.75"/>
  <cols>
    <col min="1" max="1" width="6.42578125" style="22" customWidth="1"/>
    <col min="2" max="2" width="8" style="23" customWidth="1"/>
    <col min="3" max="3" width="39.85546875" style="22" customWidth="1"/>
    <col min="4" max="5" width="10.140625" style="23" customWidth="1"/>
    <col min="6" max="16" width="11.5703125" style="23" customWidth="1"/>
    <col min="17" max="16384" width="11.5703125" style="22"/>
  </cols>
  <sheetData>
    <row r="1" spans="1:25" s="187" customFormat="1">
      <c r="B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25" s="187" customFormat="1" ht="12.75" customHeight="1">
      <c r="B2" s="59"/>
      <c r="C2" s="59"/>
      <c r="D2" s="59"/>
      <c r="E2" s="59"/>
      <c r="F2" s="59"/>
      <c r="G2" s="60" t="s">
        <v>309</v>
      </c>
      <c r="H2" s="59"/>
      <c r="I2" s="59"/>
      <c r="J2" s="59"/>
      <c r="K2" s="59"/>
      <c r="L2" s="59"/>
      <c r="M2" s="59"/>
      <c r="N2" s="59"/>
      <c r="O2" s="59"/>
      <c r="P2" s="59"/>
    </row>
    <row r="3" spans="1:25" s="187" customFormat="1" ht="12.75" customHeight="1">
      <c r="B3" s="7"/>
      <c r="C3" s="7"/>
      <c r="D3" s="7"/>
      <c r="E3" s="7"/>
      <c r="F3" s="7"/>
      <c r="G3" s="6" t="s">
        <v>207</v>
      </c>
      <c r="H3" s="7"/>
      <c r="I3" s="7"/>
      <c r="J3" s="7"/>
      <c r="K3" s="7"/>
      <c r="L3" s="7"/>
      <c r="M3" s="7"/>
      <c r="N3" s="7"/>
      <c r="O3" s="7"/>
      <c r="P3" s="7"/>
    </row>
    <row r="4" spans="1:25" s="187" customFormat="1" ht="9.75" customHeight="1"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25" s="187" customFormat="1" ht="38.25" customHeight="1" thickBot="1">
      <c r="A5" s="382" t="s">
        <v>22</v>
      </c>
      <c r="B5" s="382"/>
      <c r="C5" s="393" t="str">
        <f>'4'!C5:D5</f>
        <v>Daudzdzīvokļu dzīvojamās mājas fasādes vienkāršotā atjaunošana, 
kad. Nr. 3260 013 0265</v>
      </c>
      <c r="D5" s="393"/>
      <c r="E5" s="128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34"/>
      <c r="R5" s="34"/>
      <c r="S5" s="34"/>
      <c r="T5" s="34"/>
      <c r="U5" s="34"/>
      <c r="V5" s="34"/>
      <c r="W5" s="34"/>
      <c r="X5" s="34"/>
      <c r="Y5" s="34"/>
    </row>
    <row r="6" spans="1:25" s="187" customFormat="1" ht="27" customHeight="1" thickBot="1">
      <c r="A6" s="383" t="s">
        <v>23</v>
      </c>
      <c r="B6" s="383"/>
      <c r="C6" s="393" t="str">
        <f>'4'!C6:D6</f>
        <v>Daudzdzīvokļu dzīvojamās mājas fasādes vienkāršotā atjaunošana</v>
      </c>
      <c r="D6" s="393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34"/>
      <c r="R6" s="34"/>
      <c r="S6" s="34"/>
      <c r="T6" s="34"/>
      <c r="U6" s="34"/>
      <c r="V6" s="34"/>
      <c r="W6" s="34"/>
      <c r="X6" s="34"/>
      <c r="Y6" s="34"/>
    </row>
    <row r="7" spans="1:25" s="187" customFormat="1" ht="13.5" customHeight="1" thickBot="1">
      <c r="A7" s="383" t="s">
        <v>24</v>
      </c>
      <c r="B7" s="383"/>
      <c r="C7" s="393" t="str">
        <f>'4'!C7:D7</f>
        <v>Blaumaņa  iela 6 , Koknese, LV-5113</v>
      </c>
      <c r="D7" s="393"/>
      <c r="E7" s="12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34"/>
      <c r="R7" s="34"/>
      <c r="S7" s="34"/>
      <c r="T7" s="34"/>
      <c r="U7" s="34"/>
      <c r="V7" s="34"/>
      <c r="W7" s="34"/>
      <c r="X7" s="34"/>
      <c r="Y7" s="34"/>
    </row>
    <row r="8" spans="1:25" s="187" customFormat="1" ht="13.5" customHeight="1" thickBot="1">
      <c r="A8" s="383" t="s">
        <v>25</v>
      </c>
      <c r="B8" s="383"/>
      <c r="C8" s="14"/>
      <c r="D8" s="13"/>
      <c r="E8" s="12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34"/>
      <c r="R8" s="34"/>
      <c r="S8" s="34"/>
      <c r="T8" s="34"/>
      <c r="U8" s="34"/>
      <c r="V8" s="34"/>
      <c r="W8" s="34"/>
      <c r="X8" s="34"/>
      <c r="Y8" s="34"/>
    </row>
    <row r="9" spans="1:25" s="187" customFormat="1" ht="12.75" customHeight="1">
      <c r="A9" s="384" t="s">
        <v>346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4"/>
      <c r="R9" s="34"/>
      <c r="S9" s="34"/>
      <c r="T9" s="34"/>
      <c r="U9" s="34"/>
      <c r="V9" s="34"/>
      <c r="W9" s="34"/>
      <c r="X9" s="34"/>
      <c r="Y9" s="34"/>
    </row>
    <row r="10" spans="1:25" s="187" customFormat="1">
      <c r="A10" s="217"/>
      <c r="B10" s="217"/>
      <c r="C10" s="10"/>
      <c r="D10" s="10"/>
      <c r="E10" s="10"/>
      <c r="F10" s="15"/>
      <c r="G10" s="217"/>
      <c r="H10" s="217"/>
      <c r="I10" s="217"/>
      <c r="J10" s="217"/>
      <c r="K10" s="10"/>
      <c r="L10" s="10"/>
      <c r="M10" s="25" t="s">
        <v>31</v>
      </c>
      <c r="N10" s="16">
        <f>P50</f>
        <v>0</v>
      </c>
      <c r="O10" s="10" t="s">
        <v>129</v>
      </c>
      <c r="P10" s="217"/>
      <c r="Q10" s="34"/>
      <c r="R10" s="34"/>
      <c r="S10" s="34"/>
      <c r="T10" s="34"/>
      <c r="U10" s="34"/>
      <c r="V10" s="34"/>
      <c r="W10" s="34"/>
      <c r="X10" s="34"/>
      <c r="Y10" s="34"/>
    </row>
    <row r="11" spans="1:25" s="187" customFormat="1" ht="16.5">
      <c r="A11" s="15"/>
      <c r="B11" s="15"/>
      <c r="C11" s="35"/>
      <c r="D11" s="35"/>
      <c r="E11" s="35"/>
      <c r="F11" s="10"/>
      <c r="G11" s="15"/>
      <c r="H11" s="15"/>
      <c r="I11" s="15"/>
      <c r="J11" s="15"/>
      <c r="K11" s="35"/>
      <c r="L11" s="35"/>
      <c r="M11" s="82" t="str">
        <f ca="1">"Tāme sastādīta "&amp;TEXT(TODAY(),"yyyy.mm.dd")</f>
        <v>Tāme sastādīta 2018.03.26</v>
      </c>
      <c r="N11" s="17"/>
      <c r="O11" s="35"/>
      <c r="P11" s="15"/>
      <c r="Q11" s="34"/>
      <c r="R11" s="34"/>
      <c r="S11" s="34"/>
      <c r="T11" s="34"/>
      <c r="U11" s="34"/>
      <c r="V11" s="34"/>
      <c r="W11" s="34"/>
      <c r="X11" s="34"/>
      <c r="Y11" s="34"/>
    </row>
    <row r="12" spans="1:25" s="187" customFormat="1" ht="13.5" thickBo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8"/>
      <c r="N12" s="15"/>
      <c r="O12" s="15"/>
      <c r="P12" s="15"/>
      <c r="Q12" s="34"/>
      <c r="R12" s="34"/>
      <c r="S12" s="34"/>
      <c r="T12" s="34"/>
      <c r="U12" s="34"/>
      <c r="V12" s="34"/>
      <c r="W12" s="34"/>
      <c r="X12" s="34"/>
      <c r="Y12" s="34"/>
    </row>
    <row r="13" spans="1:25" s="187" customFormat="1" ht="13.15" customHeight="1" thickBot="1">
      <c r="A13" s="385" t="s">
        <v>26</v>
      </c>
      <c r="B13" s="387" t="s">
        <v>0</v>
      </c>
      <c r="C13" s="387" t="s">
        <v>21</v>
      </c>
      <c r="D13" s="389" t="s">
        <v>1</v>
      </c>
      <c r="E13" s="403" t="s">
        <v>2</v>
      </c>
      <c r="F13" s="377" t="s">
        <v>7</v>
      </c>
      <c r="G13" s="378"/>
      <c r="H13" s="378"/>
      <c r="I13" s="378"/>
      <c r="J13" s="378"/>
      <c r="K13" s="379"/>
      <c r="L13" s="380" t="s">
        <v>8</v>
      </c>
      <c r="M13" s="380"/>
      <c r="N13" s="380"/>
      <c r="O13" s="380"/>
      <c r="P13" s="381"/>
      <c r="Q13" s="34"/>
      <c r="R13" s="34"/>
      <c r="S13" s="34"/>
      <c r="T13" s="34"/>
      <c r="U13" s="34"/>
      <c r="V13" s="34"/>
      <c r="W13" s="34"/>
      <c r="X13" s="34"/>
      <c r="Y13" s="34"/>
    </row>
    <row r="14" spans="1:25" s="7" customFormat="1" ht="52.5" customHeight="1" thickBot="1">
      <c r="A14" s="386"/>
      <c r="B14" s="388"/>
      <c r="C14" s="388"/>
      <c r="D14" s="390"/>
      <c r="E14" s="404"/>
      <c r="F14" s="212" t="s">
        <v>27</v>
      </c>
      <c r="G14" s="213" t="s">
        <v>130</v>
      </c>
      <c r="H14" s="213" t="s">
        <v>131</v>
      </c>
      <c r="I14" s="213" t="s">
        <v>266</v>
      </c>
      <c r="J14" s="20" t="s">
        <v>132</v>
      </c>
      <c r="K14" s="21" t="s">
        <v>133</v>
      </c>
      <c r="L14" s="218" t="s">
        <v>28</v>
      </c>
      <c r="M14" s="213" t="s">
        <v>131</v>
      </c>
      <c r="N14" s="213" t="s">
        <v>266</v>
      </c>
      <c r="O14" s="214" t="s">
        <v>132</v>
      </c>
      <c r="P14" s="21" t="s">
        <v>134</v>
      </c>
      <c r="Q14" s="34"/>
      <c r="R14" s="34"/>
      <c r="S14" s="34"/>
      <c r="T14" s="34"/>
      <c r="U14" s="34"/>
      <c r="V14" s="34"/>
      <c r="W14" s="34"/>
      <c r="X14" s="34"/>
      <c r="Y14" s="34"/>
    </row>
    <row r="15" spans="1:25" s="7" customFormat="1" ht="13.5" thickBot="1">
      <c r="A15" s="21">
        <v>1</v>
      </c>
      <c r="B15" s="21">
        <v>2</v>
      </c>
      <c r="C15" s="21">
        <v>3</v>
      </c>
      <c r="D15" s="215">
        <v>4</v>
      </c>
      <c r="E15" s="219">
        <v>5</v>
      </c>
      <c r="F15" s="212">
        <v>6</v>
      </c>
      <c r="G15" s="213">
        <v>7</v>
      </c>
      <c r="H15" s="213">
        <v>8</v>
      </c>
      <c r="I15" s="213">
        <v>9</v>
      </c>
      <c r="J15" s="20">
        <v>10</v>
      </c>
      <c r="K15" s="21">
        <v>11</v>
      </c>
      <c r="L15" s="218">
        <v>12</v>
      </c>
      <c r="M15" s="213">
        <v>13</v>
      </c>
      <c r="N15" s="213">
        <v>14</v>
      </c>
      <c r="O15" s="20">
        <v>15</v>
      </c>
      <c r="P15" s="21">
        <v>16</v>
      </c>
      <c r="Q15" s="34"/>
      <c r="R15" s="34"/>
      <c r="S15" s="34"/>
      <c r="T15" s="34"/>
      <c r="U15" s="34"/>
      <c r="V15" s="34"/>
      <c r="W15" s="34"/>
      <c r="X15" s="34"/>
      <c r="Y15" s="34"/>
    </row>
    <row r="16" spans="1:25" s="187" customFormat="1">
      <c r="A16" s="183"/>
      <c r="B16" s="143"/>
      <c r="C16" s="157"/>
      <c r="D16" s="144"/>
      <c r="E16" s="145"/>
      <c r="F16" s="123"/>
      <c r="G16" s="24"/>
      <c r="H16" s="188"/>
      <c r="I16" s="189"/>
      <c r="J16" s="193"/>
      <c r="K16" s="194"/>
      <c r="L16" s="191"/>
      <c r="M16" s="188"/>
      <c r="N16" s="188"/>
      <c r="O16" s="190"/>
      <c r="P16" s="194"/>
    </row>
    <row r="17" spans="1:16" s="187" customFormat="1">
      <c r="A17" s="197">
        <v>1</v>
      </c>
      <c r="B17" s="238"/>
      <c r="C17" s="279" t="s">
        <v>274</v>
      </c>
      <c r="D17" s="280" t="s">
        <v>5</v>
      </c>
      <c r="E17" s="286">
        <v>20</v>
      </c>
      <c r="F17" s="123"/>
      <c r="G17" s="24"/>
      <c r="H17" s="188"/>
      <c r="I17" s="189"/>
      <c r="J17" s="193"/>
      <c r="K17" s="194"/>
      <c r="L17" s="191"/>
      <c r="M17" s="188"/>
      <c r="N17" s="188"/>
      <c r="O17" s="190"/>
      <c r="P17" s="290"/>
    </row>
    <row r="18" spans="1:16" s="187" customFormat="1">
      <c r="A18" s="197">
        <v>2</v>
      </c>
      <c r="B18" s="238"/>
      <c r="C18" s="279" t="s">
        <v>275</v>
      </c>
      <c r="D18" s="280" t="s">
        <v>5</v>
      </c>
      <c r="E18" s="286">
        <v>130</v>
      </c>
      <c r="F18" s="123"/>
      <c r="G18" s="24"/>
      <c r="H18" s="188"/>
      <c r="I18" s="189"/>
      <c r="J18" s="193"/>
      <c r="K18" s="194"/>
      <c r="L18" s="191"/>
      <c r="M18" s="188"/>
      <c r="N18" s="188"/>
      <c r="O18" s="190"/>
      <c r="P18" s="290"/>
    </row>
    <row r="19" spans="1:16" s="187" customFormat="1">
      <c r="A19" s="197">
        <v>3</v>
      </c>
      <c r="B19" s="238"/>
      <c r="C19" s="279" t="s">
        <v>276</v>
      </c>
      <c r="D19" s="280" t="s">
        <v>5</v>
      </c>
      <c r="E19" s="286">
        <v>30</v>
      </c>
      <c r="F19" s="123"/>
      <c r="G19" s="24"/>
      <c r="H19" s="188"/>
      <c r="I19" s="189"/>
      <c r="J19" s="193"/>
      <c r="K19" s="194"/>
      <c r="L19" s="191"/>
      <c r="M19" s="188"/>
      <c r="N19" s="188"/>
      <c r="O19" s="190"/>
      <c r="P19" s="290"/>
    </row>
    <row r="20" spans="1:16" s="187" customFormat="1">
      <c r="A20" s="197">
        <v>4</v>
      </c>
      <c r="B20" s="238"/>
      <c r="C20" s="279" t="s">
        <v>277</v>
      </c>
      <c r="D20" s="280" t="s">
        <v>96</v>
      </c>
      <c r="E20" s="286">
        <v>1</v>
      </c>
      <c r="F20" s="123"/>
      <c r="G20" s="24"/>
      <c r="H20" s="188"/>
      <c r="I20" s="189"/>
      <c r="J20" s="193"/>
      <c r="K20" s="194"/>
      <c r="L20" s="191"/>
      <c r="M20" s="188"/>
      <c r="N20" s="188"/>
      <c r="O20" s="190"/>
      <c r="P20" s="290"/>
    </row>
    <row r="21" spans="1:16" s="187" customFormat="1">
      <c r="A21" s="197">
        <v>5</v>
      </c>
      <c r="B21" s="238"/>
      <c r="C21" s="281" t="s">
        <v>278</v>
      </c>
      <c r="D21" s="280" t="s">
        <v>47</v>
      </c>
      <c r="E21" s="286">
        <v>8</v>
      </c>
      <c r="F21" s="123"/>
      <c r="G21" s="24"/>
      <c r="H21" s="188"/>
      <c r="I21" s="189"/>
      <c r="J21" s="193"/>
      <c r="K21" s="194"/>
      <c r="L21" s="191"/>
      <c r="M21" s="188"/>
      <c r="N21" s="188"/>
      <c r="O21" s="190"/>
      <c r="P21" s="290"/>
    </row>
    <row r="22" spans="1:16" s="187" customFormat="1">
      <c r="A22" s="197">
        <v>6</v>
      </c>
      <c r="B22" s="238"/>
      <c r="C22" s="279" t="s">
        <v>279</v>
      </c>
      <c r="D22" s="280" t="s">
        <v>47</v>
      </c>
      <c r="E22" s="286">
        <v>8</v>
      </c>
      <c r="F22" s="123"/>
      <c r="G22" s="24"/>
      <c r="H22" s="188"/>
      <c r="I22" s="189"/>
      <c r="J22" s="193"/>
      <c r="K22" s="194"/>
      <c r="L22" s="191"/>
      <c r="M22" s="188"/>
      <c r="N22" s="188"/>
      <c r="O22" s="190"/>
      <c r="P22" s="290"/>
    </row>
    <row r="23" spans="1:16" s="187" customFormat="1">
      <c r="A23" s="197">
        <v>7</v>
      </c>
      <c r="B23" s="238"/>
      <c r="C23" s="282" t="s">
        <v>280</v>
      </c>
      <c r="D23" s="283" t="s">
        <v>47</v>
      </c>
      <c r="E23" s="341">
        <v>8</v>
      </c>
      <c r="F23" s="123"/>
      <c r="G23" s="24"/>
      <c r="H23" s="188"/>
      <c r="I23" s="189"/>
      <c r="J23" s="193"/>
      <c r="K23" s="194"/>
      <c r="L23" s="191"/>
      <c r="M23" s="188"/>
      <c r="N23" s="188"/>
      <c r="O23" s="190"/>
      <c r="P23" s="290"/>
    </row>
    <row r="24" spans="1:16" s="187" customFormat="1" ht="25.5">
      <c r="A24" s="197">
        <v>8</v>
      </c>
      <c r="B24" s="238"/>
      <c r="C24" s="289" t="s">
        <v>281</v>
      </c>
      <c r="D24" s="280" t="s">
        <v>47</v>
      </c>
      <c r="E24" s="286">
        <v>4</v>
      </c>
      <c r="F24" s="123"/>
      <c r="G24" s="24"/>
      <c r="H24" s="188"/>
      <c r="I24" s="189"/>
      <c r="J24" s="193"/>
      <c r="K24" s="194"/>
      <c r="L24" s="191"/>
      <c r="M24" s="188"/>
      <c r="N24" s="188"/>
      <c r="O24" s="190"/>
      <c r="P24" s="290"/>
    </row>
    <row r="25" spans="1:16" s="187" customFormat="1" ht="25.5">
      <c r="A25" s="197">
        <v>9</v>
      </c>
      <c r="B25" s="238"/>
      <c r="C25" s="279" t="s">
        <v>282</v>
      </c>
      <c r="D25" s="280" t="s">
        <v>47</v>
      </c>
      <c r="E25" s="286">
        <v>4</v>
      </c>
      <c r="F25" s="123"/>
      <c r="G25" s="24"/>
      <c r="H25" s="188"/>
      <c r="I25" s="189"/>
      <c r="J25" s="193"/>
      <c r="K25" s="194"/>
      <c r="L25" s="191"/>
      <c r="M25" s="188"/>
      <c r="N25" s="188"/>
      <c r="O25" s="190"/>
      <c r="P25" s="290"/>
    </row>
    <row r="26" spans="1:16" s="187" customFormat="1">
      <c r="A26" s="197">
        <v>10</v>
      </c>
      <c r="B26" s="238"/>
      <c r="C26" s="284" t="s">
        <v>283</v>
      </c>
      <c r="D26" s="280" t="s">
        <v>96</v>
      </c>
      <c r="E26" s="286">
        <v>20</v>
      </c>
      <c r="F26" s="123"/>
      <c r="G26" s="24"/>
      <c r="H26" s="188"/>
      <c r="I26" s="189"/>
      <c r="J26" s="193"/>
      <c r="K26" s="194"/>
      <c r="L26" s="191"/>
      <c r="M26" s="188"/>
      <c r="N26" s="188"/>
      <c r="O26" s="190"/>
      <c r="P26" s="290"/>
    </row>
    <row r="27" spans="1:16" s="187" customFormat="1">
      <c r="A27" s="197">
        <v>11</v>
      </c>
      <c r="B27" s="238"/>
      <c r="C27" s="279" t="s">
        <v>284</v>
      </c>
      <c r="D27" s="280" t="s">
        <v>47</v>
      </c>
      <c r="E27" s="286">
        <v>6</v>
      </c>
      <c r="F27" s="123"/>
      <c r="G27" s="24"/>
      <c r="H27" s="188"/>
      <c r="I27" s="189"/>
      <c r="J27" s="193"/>
      <c r="K27" s="194"/>
      <c r="L27" s="191"/>
      <c r="M27" s="188"/>
      <c r="N27" s="188"/>
      <c r="O27" s="190"/>
      <c r="P27" s="290"/>
    </row>
    <row r="28" spans="1:16" s="187" customFormat="1" ht="14.25">
      <c r="A28" s="197">
        <v>12</v>
      </c>
      <c r="B28" s="238"/>
      <c r="C28" s="279" t="s">
        <v>285</v>
      </c>
      <c r="D28" s="280" t="s">
        <v>47</v>
      </c>
      <c r="E28" s="286">
        <v>54</v>
      </c>
      <c r="F28" s="123"/>
      <c r="G28" s="24"/>
      <c r="H28" s="188"/>
      <c r="I28" s="189"/>
      <c r="J28" s="193"/>
      <c r="K28" s="194"/>
      <c r="L28" s="191"/>
      <c r="M28" s="188"/>
      <c r="N28" s="188"/>
      <c r="O28" s="190"/>
      <c r="P28" s="290"/>
    </row>
    <row r="29" spans="1:16" s="187" customFormat="1" ht="25.5">
      <c r="A29" s="197">
        <v>13</v>
      </c>
      <c r="B29" s="238"/>
      <c r="C29" s="279" t="s">
        <v>286</v>
      </c>
      <c r="D29" s="280" t="s">
        <v>47</v>
      </c>
      <c r="E29" s="286">
        <v>54</v>
      </c>
      <c r="F29" s="123"/>
      <c r="G29" s="24"/>
      <c r="H29" s="188"/>
      <c r="I29" s="189"/>
      <c r="J29" s="193"/>
      <c r="K29" s="194"/>
      <c r="L29" s="191"/>
      <c r="M29" s="188"/>
      <c r="N29" s="188"/>
      <c r="O29" s="190"/>
      <c r="P29" s="290"/>
    </row>
    <row r="30" spans="1:16" s="187" customFormat="1" ht="25.5">
      <c r="A30" s="197">
        <v>14</v>
      </c>
      <c r="B30" s="238"/>
      <c r="C30" s="279" t="s">
        <v>287</v>
      </c>
      <c r="D30" s="280" t="s">
        <v>47</v>
      </c>
      <c r="E30" s="286">
        <v>56</v>
      </c>
      <c r="F30" s="123"/>
      <c r="G30" s="24"/>
      <c r="H30" s="188"/>
      <c r="I30" s="189"/>
      <c r="J30" s="193"/>
      <c r="K30" s="194"/>
      <c r="L30" s="191"/>
      <c r="M30" s="188"/>
      <c r="N30" s="188"/>
      <c r="O30" s="190"/>
      <c r="P30" s="290"/>
    </row>
    <row r="31" spans="1:16" s="187" customFormat="1">
      <c r="A31" s="197">
        <v>15</v>
      </c>
      <c r="B31" s="238"/>
      <c r="C31" s="285" t="s">
        <v>288</v>
      </c>
      <c r="D31" s="280" t="s">
        <v>96</v>
      </c>
      <c r="E31" s="286">
        <v>1</v>
      </c>
      <c r="F31" s="123"/>
      <c r="G31" s="24"/>
      <c r="H31" s="188"/>
      <c r="I31" s="189"/>
      <c r="J31" s="193"/>
      <c r="K31" s="194"/>
      <c r="L31" s="191"/>
      <c r="M31" s="188"/>
      <c r="N31" s="188"/>
      <c r="O31" s="190"/>
      <c r="P31" s="290"/>
    </row>
    <row r="32" spans="1:16" s="187" customFormat="1" ht="25.5">
      <c r="A32" s="197">
        <v>16</v>
      </c>
      <c r="B32" s="238"/>
      <c r="C32" s="279" t="s">
        <v>289</v>
      </c>
      <c r="D32" s="280" t="s">
        <v>5</v>
      </c>
      <c r="E32" s="286">
        <v>30</v>
      </c>
      <c r="F32" s="123"/>
      <c r="G32" s="24"/>
      <c r="H32" s="188"/>
      <c r="I32" s="189"/>
      <c r="J32" s="193"/>
      <c r="K32" s="194"/>
      <c r="L32" s="191"/>
      <c r="M32" s="188"/>
      <c r="N32" s="188"/>
      <c r="O32" s="190"/>
      <c r="P32" s="290"/>
    </row>
    <row r="33" spans="1:16" s="187" customFormat="1" ht="25.5">
      <c r="A33" s="197">
        <v>17</v>
      </c>
      <c r="B33" s="238"/>
      <c r="C33" s="279" t="s">
        <v>290</v>
      </c>
      <c r="D33" s="280" t="s">
        <v>5</v>
      </c>
      <c r="E33" s="286">
        <v>90</v>
      </c>
      <c r="F33" s="123"/>
      <c r="G33" s="24"/>
      <c r="H33" s="188"/>
      <c r="I33" s="189"/>
      <c r="J33" s="193"/>
      <c r="K33" s="194"/>
      <c r="L33" s="191"/>
      <c r="M33" s="188"/>
      <c r="N33" s="188"/>
      <c r="O33" s="190"/>
      <c r="P33" s="290"/>
    </row>
    <row r="34" spans="1:16" s="187" customFormat="1" ht="25.5">
      <c r="A34" s="197">
        <v>18</v>
      </c>
      <c r="B34" s="238"/>
      <c r="C34" s="279" t="s">
        <v>291</v>
      </c>
      <c r="D34" s="280" t="s">
        <v>5</v>
      </c>
      <c r="E34" s="286">
        <v>150</v>
      </c>
      <c r="F34" s="123"/>
      <c r="G34" s="24"/>
      <c r="H34" s="188"/>
      <c r="I34" s="189"/>
      <c r="J34" s="193"/>
      <c r="K34" s="194"/>
      <c r="L34" s="191"/>
      <c r="M34" s="188"/>
      <c r="N34" s="188"/>
      <c r="O34" s="190"/>
      <c r="P34" s="290"/>
    </row>
    <row r="35" spans="1:16" s="187" customFormat="1" ht="25.5">
      <c r="A35" s="197">
        <v>19</v>
      </c>
      <c r="B35" s="238"/>
      <c r="C35" s="279" t="s">
        <v>292</v>
      </c>
      <c r="D35" s="280" t="s">
        <v>5</v>
      </c>
      <c r="E35" s="286">
        <v>40</v>
      </c>
      <c r="F35" s="123"/>
      <c r="G35" s="24"/>
      <c r="H35" s="188"/>
      <c r="I35" s="189"/>
      <c r="J35" s="193"/>
      <c r="K35" s="194"/>
      <c r="L35" s="191"/>
      <c r="M35" s="188"/>
      <c r="N35" s="188"/>
      <c r="O35" s="190"/>
      <c r="P35" s="290"/>
    </row>
    <row r="36" spans="1:16" s="187" customFormat="1" ht="25.5">
      <c r="A36" s="197">
        <v>20</v>
      </c>
      <c r="B36" s="238"/>
      <c r="C36" s="279" t="s">
        <v>293</v>
      </c>
      <c r="D36" s="280" t="s">
        <v>5</v>
      </c>
      <c r="E36" s="286">
        <v>20</v>
      </c>
      <c r="F36" s="123"/>
      <c r="G36" s="24"/>
      <c r="H36" s="188"/>
      <c r="I36" s="189"/>
      <c r="J36" s="193"/>
      <c r="K36" s="194"/>
      <c r="L36" s="191"/>
      <c r="M36" s="188"/>
      <c r="N36" s="188"/>
      <c r="O36" s="190"/>
      <c r="P36" s="290"/>
    </row>
    <row r="37" spans="1:16" s="187" customFormat="1">
      <c r="A37" s="197">
        <v>21</v>
      </c>
      <c r="B37" s="238"/>
      <c r="C37" s="287" t="s">
        <v>294</v>
      </c>
      <c r="D37" s="288" t="s">
        <v>96</v>
      </c>
      <c r="E37" s="342">
        <v>1</v>
      </c>
      <c r="F37" s="123"/>
      <c r="G37" s="24"/>
      <c r="H37" s="188"/>
      <c r="I37" s="189"/>
      <c r="J37" s="193"/>
      <c r="K37" s="194"/>
      <c r="L37" s="191"/>
      <c r="M37" s="188"/>
      <c r="N37" s="188"/>
      <c r="O37" s="190"/>
      <c r="P37" s="290"/>
    </row>
    <row r="38" spans="1:16" s="187" customFormat="1" ht="25.5">
      <c r="A38" s="197">
        <v>22</v>
      </c>
      <c r="B38" s="238"/>
      <c r="C38" s="287" t="s">
        <v>295</v>
      </c>
      <c r="D38" s="288" t="s">
        <v>47</v>
      </c>
      <c r="E38" s="342">
        <v>2</v>
      </c>
      <c r="F38" s="123"/>
      <c r="G38" s="24"/>
      <c r="H38" s="188"/>
      <c r="I38" s="189"/>
      <c r="J38" s="193"/>
      <c r="K38" s="194"/>
      <c r="L38" s="191"/>
      <c r="M38" s="188"/>
      <c r="N38" s="188"/>
      <c r="O38" s="190"/>
      <c r="P38" s="290"/>
    </row>
    <row r="39" spans="1:16" s="187" customFormat="1" ht="25.5">
      <c r="A39" s="197">
        <v>23</v>
      </c>
      <c r="B39" s="238"/>
      <c r="C39" s="287" t="s">
        <v>296</v>
      </c>
      <c r="D39" s="288" t="s">
        <v>47</v>
      </c>
      <c r="E39" s="342">
        <v>54</v>
      </c>
      <c r="F39" s="123"/>
      <c r="G39" s="24"/>
      <c r="H39" s="188"/>
      <c r="I39" s="189"/>
      <c r="J39" s="193"/>
      <c r="K39" s="194"/>
      <c r="L39" s="191"/>
      <c r="M39" s="188"/>
      <c r="N39" s="188"/>
      <c r="O39" s="190"/>
      <c r="P39" s="290"/>
    </row>
    <row r="40" spans="1:16" s="187" customFormat="1">
      <c r="A40" s="197">
        <v>24</v>
      </c>
      <c r="B40" s="238"/>
      <c r="C40" s="287" t="s">
        <v>297</v>
      </c>
      <c r="D40" s="288" t="s">
        <v>47</v>
      </c>
      <c r="E40" s="342">
        <v>1</v>
      </c>
      <c r="F40" s="123"/>
      <c r="G40" s="24"/>
      <c r="H40" s="188"/>
      <c r="I40" s="189"/>
      <c r="J40" s="193"/>
      <c r="K40" s="194"/>
      <c r="L40" s="191"/>
      <c r="M40" s="188"/>
      <c r="N40" s="188"/>
      <c r="O40" s="190"/>
      <c r="P40" s="290"/>
    </row>
    <row r="41" spans="1:16" s="187" customFormat="1">
      <c r="A41" s="197">
        <v>25</v>
      </c>
      <c r="B41" s="238"/>
      <c r="C41" s="318" t="s">
        <v>308</v>
      </c>
      <c r="D41" s="288" t="s">
        <v>47</v>
      </c>
      <c r="E41" s="342">
        <v>2</v>
      </c>
      <c r="F41" s="123"/>
      <c r="G41" s="24"/>
      <c r="H41" s="188"/>
      <c r="I41" s="189"/>
      <c r="J41" s="193"/>
      <c r="K41" s="194"/>
      <c r="L41" s="191"/>
      <c r="M41" s="188"/>
      <c r="N41" s="188"/>
      <c r="O41" s="190"/>
      <c r="P41" s="290"/>
    </row>
    <row r="42" spans="1:16" s="187" customFormat="1">
      <c r="A42" s="197">
        <v>26</v>
      </c>
      <c r="B42" s="238"/>
      <c r="C42" s="279" t="s">
        <v>298</v>
      </c>
      <c r="D42" s="280" t="s">
        <v>96</v>
      </c>
      <c r="E42" s="286">
        <v>1</v>
      </c>
      <c r="F42" s="123"/>
      <c r="G42" s="24"/>
      <c r="H42" s="188"/>
      <c r="I42" s="189"/>
      <c r="J42" s="193"/>
      <c r="K42" s="194"/>
      <c r="L42" s="191"/>
      <c r="M42" s="188"/>
      <c r="N42" s="188"/>
      <c r="O42" s="190"/>
      <c r="P42" s="290"/>
    </row>
    <row r="43" spans="1:16" s="187" customFormat="1" ht="25.5">
      <c r="A43" s="197">
        <v>27</v>
      </c>
      <c r="B43" s="238"/>
      <c r="C43" s="279" t="s">
        <v>299</v>
      </c>
      <c r="D43" s="288" t="s">
        <v>96</v>
      </c>
      <c r="E43" s="342">
        <v>1</v>
      </c>
      <c r="F43" s="123"/>
      <c r="G43" s="24"/>
      <c r="H43" s="188"/>
      <c r="I43" s="189"/>
      <c r="J43" s="193"/>
      <c r="K43" s="194"/>
      <c r="L43" s="191"/>
      <c r="M43" s="188"/>
      <c r="N43" s="188"/>
      <c r="O43" s="190"/>
      <c r="P43" s="290"/>
    </row>
    <row r="44" spans="1:16" s="187" customFormat="1" ht="25.5">
      <c r="A44" s="197">
        <v>28</v>
      </c>
      <c r="B44" s="238"/>
      <c r="C44" s="279" t="s">
        <v>300</v>
      </c>
      <c r="D44" s="280" t="s">
        <v>267</v>
      </c>
      <c r="E44" s="286">
        <v>54</v>
      </c>
      <c r="F44" s="123"/>
      <c r="G44" s="24"/>
      <c r="H44" s="188"/>
      <c r="I44" s="189"/>
      <c r="J44" s="193"/>
      <c r="K44" s="194"/>
      <c r="L44" s="191"/>
      <c r="M44" s="188"/>
      <c r="N44" s="188"/>
      <c r="O44" s="190"/>
      <c r="P44" s="290"/>
    </row>
    <row r="45" spans="1:16" s="187" customFormat="1" ht="25.5">
      <c r="A45" s="197">
        <v>29</v>
      </c>
      <c r="B45" s="238"/>
      <c r="C45" s="279" t="s">
        <v>301</v>
      </c>
      <c r="D45" s="280" t="s">
        <v>96</v>
      </c>
      <c r="E45" s="286">
        <v>1</v>
      </c>
      <c r="F45" s="123"/>
      <c r="G45" s="24"/>
      <c r="H45" s="188"/>
      <c r="I45" s="189"/>
      <c r="J45" s="193"/>
      <c r="K45" s="194"/>
      <c r="L45" s="191"/>
      <c r="M45" s="188"/>
      <c r="N45" s="188"/>
      <c r="O45" s="190"/>
      <c r="P45" s="290"/>
    </row>
    <row r="46" spans="1:16" s="187" customFormat="1">
      <c r="A46" s="197">
        <v>30</v>
      </c>
      <c r="B46" s="238"/>
      <c r="C46" s="285" t="s">
        <v>302</v>
      </c>
      <c r="D46" s="280" t="s">
        <v>96</v>
      </c>
      <c r="E46" s="286">
        <v>1</v>
      </c>
      <c r="F46" s="123"/>
      <c r="G46" s="24"/>
      <c r="H46" s="188"/>
      <c r="I46" s="189"/>
      <c r="J46" s="193"/>
      <c r="K46" s="194"/>
      <c r="L46" s="191"/>
      <c r="M46" s="188"/>
      <c r="N46" s="188"/>
      <c r="O46" s="190"/>
      <c r="P46" s="290"/>
    </row>
    <row r="47" spans="1:16" s="187" customFormat="1">
      <c r="A47" s="197">
        <v>31</v>
      </c>
      <c r="B47" s="238"/>
      <c r="C47" s="279" t="s">
        <v>303</v>
      </c>
      <c r="D47" s="280" t="s">
        <v>96</v>
      </c>
      <c r="E47" s="286">
        <v>1</v>
      </c>
      <c r="F47" s="123"/>
      <c r="G47" s="24"/>
      <c r="H47" s="188"/>
      <c r="I47" s="189"/>
      <c r="J47" s="193"/>
      <c r="K47" s="194"/>
      <c r="L47" s="191"/>
      <c r="M47" s="188"/>
      <c r="N47" s="188"/>
      <c r="O47" s="190"/>
      <c r="P47" s="290"/>
    </row>
    <row r="48" spans="1:16" s="187" customFormat="1" ht="36">
      <c r="A48" s="197">
        <v>32</v>
      </c>
      <c r="B48" s="269"/>
      <c r="C48" s="239" t="s">
        <v>273</v>
      </c>
      <c r="D48" s="277" t="s">
        <v>96</v>
      </c>
      <c r="E48" s="343">
        <v>1</v>
      </c>
      <c r="F48" s="123"/>
      <c r="G48" s="24"/>
      <c r="H48" s="188"/>
      <c r="I48" s="189"/>
      <c r="J48" s="193"/>
      <c r="K48" s="194"/>
      <c r="L48" s="191"/>
      <c r="M48" s="188"/>
      <c r="N48" s="188"/>
      <c r="O48" s="190"/>
      <c r="P48" s="290"/>
    </row>
    <row r="49" spans="1:16" s="187" customFormat="1" ht="13.5" thickBot="1">
      <c r="A49" s="197"/>
      <c r="B49" s="151"/>
      <c r="C49" s="221"/>
      <c r="D49" s="220"/>
      <c r="E49" s="222"/>
      <c r="F49" s="223"/>
      <c r="G49" s="224"/>
      <c r="H49" s="225"/>
      <c r="I49" s="226"/>
      <c r="J49" s="227"/>
      <c r="K49" s="228"/>
      <c r="L49" s="191"/>
      <c r="M49" s="188"/>
      <c r="N49" s="188"/>
      <c r="O49" s="190"/>
      <c r="P49" s="290"/>
    </row>
    <row r="50" spans="1:16" s="187" customFormat="1">
      <c r="A50" s="26"/>
      <c r="B50" s="27"/>
      <c r="C50" s="394" t="s">
        <v>199</v>
      </c>
      <c r="D50" s="395"/>
      <c r="E50" s="395"/>
      <c r="F50" s="395"/>
      <c r="G50" s="395"/>
      <c r="H50" s="395"/>
      <c r="I50" s="395"/>
      <c r="J50" s="395"/>
      <c r="K50" s="396"/>
      <c r="L50" s="28">
        <f>SUM(L16:L49)</f>
        <v>0</v>
      </c>
      <c r="M50" s="28">
        <f>SUM(M16:M49)</f>
        <v>0</v>
      </c>
      <c r="N50" s="28">
        <f>SUM(N16:N49)</f>
        <v>0</v>
      </c>
      <c r="O50" s="28">
        <f>SUM(O16:O49)</f>
        <v>0</v>
      </c>
      <c r="P50" s="29">
        <f>SUM(M50:O50)</f>
        <v>0</v>
      </c>
    </row>
    <row r="52" spans="1:16" s="187" customFormat="1" ht="16.5">
      <c r="A52" s="104" t="s">
        <v>41</v>
      </c>
      <c r="B52" s="104"/>
      <c r="C52" s="351"/>
      <c r="D52" s="351"/>
      <c r="E52" s="351"/>
      <c r="F52" s="5"/>
      <c r="G52" s="104" t="s">
        <v>42</v>
      </c>
      <c r="H52" s="104"/>
      <c r="I52" s="351"/>
      <c r="J52" s="351"/>
      <c r="K52" s="351"/>
      <c r="L52" s="5"/>
      <c r="M52" s="5"/>
      <c r="N52" s="5"/>
      <c r="O52" s="5"/>
      <c r="P52" s="5"/>
    </row>
    <row r="53" spans="1:16" s="187" customFormat="1" ht="16.5">
      <c r="A53" s="104"/>
      <c r="B53" s="104"/>
      <c r="C53" s="355"/>
      <c r="D53" s="355"/>
      <c r="E53" s="355"/>
      <c r="F53" s="5"/>
      <c r="G53" s="107"/>
      <c r="H53" s="107"/>
      <c r="I53" s="107"/>
      <c r="J53" s="107"/>
      <c r="K53" s="107"/>
      <c r="L53" s="5"/>
      <c r="M53" s="5"/>
      <c r="N53" s="5"/>
      <c r="O53" s="5"/>
      <c r="P53" s="5"/>
    </row>
    <row r="54" spans="1:16" s="187" customFormat="1" ht="16.5">
      <c r="A54" s="356"/>
      <c r="B54" s="356"/>
      <c r="C54" s="356"/>
      <c r="D54" s="5"/>
      <c r="E54" s="5"/>
      <c r="F54" s="5"/>
      <c r="G54" s="356"/>
      <c r="H54" s="356"/>
      <c r="I54" s="356"/>
      <c r="J54" s="104"/>
      <c r="K54" s="108"/>
      <c r="L54" s="5"/>
      <c r="M54" s="5"/>
      <c r="N54" s="5"/>
      <c r="O54" s="5"/>
      <c r="P54" s="5"/>
    </row>
  </sheetData>
  <mergeCells count="21">
    <mergeCell ref="C50:K50"/>
    <mergeCell ref="C52:E52"/>
    <mergeCell ref="I52:K52"/>
    <mergeCell ref="C53:E53"/>
    <mergeCell ref="A54:C54"/>
    <mergeCell ref="G54:I54"/>
    <mergeCell ref="A8:B8"/>
    <mergeCell ref="A9:P9"/>
    <mergeCell ref="A13:A14"/>
    <mergeCell ref="B13:B14"/>
    <mergeCell ref="C13:C14"/>
    <mergeCell ref="D13:D14"/>
    <mergeCell ref="E13:E14"/>
    <mergeCell ref="F13:K13"/>
    <mergeCell ref="L13:P13"/>
    <mergeCell ref="A5:B5"/>
    <mergeCell ref="C5:D5"/>
    <mergeCell ref="A6:B6"/>
    <mergeCell ref="C6:D6"/>
    <mergeCell ref="A7:B7"/>
    <mergeCell ref="C7:D7"/>
  </mergeCells>
  <pageMargins left="0.78740157480314965" right="0.23622047244094491" top="0.59055118110236227" bottom="0.39370078740157483" header="0.51181102362204722" footer="0.51181102362204722"/>
  <pageSetup paperSize="9" scale="68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Pas_koptame</vt:lpstr>
      <vt:lpstr>Kopsavilkums</vt:lpstr>
      <vt:lpstr>1</vt:lpstr>
      <vt:lpstr>2</vt:lpstr>
      <vt:lpstr>3</vt:lpstr>
      <vt:lpstr>4</vt:lpstr>
      <vt:lpstr>5</vt:lpstr>
      <vt:lpstr>6</vt:lpstr>
      <vt:lpstr>7</vt:lpstr>
      <vt:lpstr>8</vt:lpstr>
      <vt:lpstr>'1'!Print_Area</vt:lpstr>
      <vt:lpstr>'2'!Print_Area</vt:lpstr>
      <vt:lpstr>'4'!Print_Area</vt:lpstr>
      <vt:lpstr>'5'!Print_Area</vt:lpstr>
      <vt:lpstr>'6'!Print_Area</vt:lpstr>
      <vt:lpstr>'7'!Print_Area</vt:lpstr>
      <vt:lpstr>'8'!Print_Area</vt:lpstr>
      <vt:lpstr>Kopsavilkums!Print_Area</vt:lpstr>
      <vt:lpstr>Pas_koptame!Print_Area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marisk</dc:creator>
  <cp:lastModifiedBy>Kokneses KP</cp:lastModifiedBy>
  <cp:lastPrinted>2018-03-22T12:24:41Z</cp:lastPrinted>
  <dcterms:created xsi:type="dcterms:W3CDTF">2014-02-18T10:19:30Z</dcterms:created>
  <dcterms:modified xsi:type="dcterms:W3CDTF">2018-03-26T07:10:38Z</dcterms:modified>
</cp:coreProperties>
</file>