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valda\Desktop\Iepirkumi 2017\Internātskola\"/>
    </mc:Choice>
  </mc:AlternateContent>
  <bookViews>
    <workbookView xWindow="0" yWindow="0" windowWidth="21600" windowHeight="9510" tabRatio="802" activeTab="2"/>
  </bookViews>
  <sheets>
    <sheet name="Buvn_koptame" sheetId="82" r:id="rId1"/>
    <sheet name="Kops" sheetId="6" r:id="rId2"/>
    <sheet name="Būvdarbi 1. kārta" sheetId="210" r:id="rId3"/>
    <sheet name="Būvdarbi 2.kārta" sheetId="209" r:id="rId4"/>
  </sheets>
  <definedNames>
    <definedName name="_xlnm._FilterDatabase" localSheetId="3" hidden="1">'Būvdarbi 2.kārta'!$A$1:$P$57</definedName>
    <definedName name="_xlnm.Print_Area" localSheetId="0">Buvn_koptame!$A$1:$C$45</definedName>
    <definedName name="_xlnm.Print_Area" localSheetId="1">Kops!$A$1:$H$38</definedName>
    <definedName name="_xlnm.Print_Titles" localSheetId="3">'Būvdarbi 2.kārta'!$15:$19</definedName>
    <definedName name="_xlnm.Print_Titles" localSheetId="1">Kops!$14:$17</definedName>
  </definedNames>
  <calcPr calcId="162913"/>
</workbook>
</file>

<file path=xl/calcChain.xml><?xml version="1.0" encoding="utf-8"?>
<calcChain xmlns="http://schemas.openxmlformats.org/spreadsheetml/2006/main">
  <c r="O27" i="209" l="1"/>
  <c r="N27" i="209"/>
  <c r="L27" i="209"/>
  <c r="H27" i="209"/>
  <c r="M27" i="209" s="1"/>
  <c r="P27" i="209" s="1"/>
  <c r="O26" i="209"/>
  <c r="N26" i="209"/>
  <c r="L26" i="209"/>
  <c r="H26" i="209"/>
  <c r="K26" i="209" s="1"/>
  <c r="O25" i="209"/>
  <c r="N25" i="209"/>
  <c r="L25" i="209"/>
  <c r="H25" i="209"/>
  <c r="M25" i="209" s="1"/>
  <c r="P25" i="209" s="1"/>
  <c r="O24" i="209"/>
  <c r="N24" i="209"/>
  <c r="M24" i="209"/>
  <c r="P24" i="209" s="1"/>
  <c r="L24" i="209"/>
  <c r="K24" i="209"/>
  <c r="K27" i="209" l="1"/>
  <c r="K25" i="209"/>
  <c r="M26" i="209"/>
  <c r="P26" i="209" s="1"/>
  <c r="G22" i="209"/>
  <c r="G21" i="209"/>
  <c r="J21" i="209" s="1"/>
  <c r="N20" i="209"/>
  <c r="M20" i="209"/>
  <c r="L20" i="209"/>
  <c r="K20" i="209"/>
  <c r="J20" i="209"/>
  <c r="N57" i="209"/>
  <c r="M57" i="209"/>
  <c r="K57" i="209"/>
  <c r="G57" i="209"/>
  <c r="J57" i="209" s="1"/>
  <c r="N56" i="209"/>
  <c r="M56" i="209"/>
  <c r="K56" i="209"/>
  <c r="G56" i="209"/>
  <c r="J56" i="209" s="1"/>
  <c r="O12" i="210"/>
  <c r="J18" i="210"/>
  <c r="L18" i="210"/>
  <c r="M18" i="210" s="1"/>
  <c r="N18" i="210" s="1"/>
  <c r="O18" i="210" s="1"/>
  <c r="O20" i="209" l="1"/>
  <c r="J22" i="209"/>
  <c r="L57" i="209"/>
  <c r="O57" i="209" s="1"/>
  <c r="P57" i="209" s="1"/>
  <c r="L56" i="209"/>
  <c r="M9" i="210"/>
  <c r="H28" i="209"/>
  <c r="K28" i="209" s="1"/>
  <c r="H29" i="209"/>
  <c r="K29" i="209" s="1"/>
  <c r="H30" i="209"/>
  <c r="M30" i="209" s="1"/>
  <c r="H31" i="209"/>
  <c r="K31" i="209" s="1"/>
  <c r="H32" i="209"/>
  <c r="M32" i="209" s="1"/>
  <c r="H33" i="209"/>
  <c r="K33" i="209" s="1"/>
  <c r="H34" i="209"/>
  <c r="M34" i="209" s="1"/>
  <c r="H35" i="209"/>
  <c r="M35" i="209" s="1"/>
  <c r="H36" i="209"/>
  <c r="K36" i="209" s="1"/>
  <c r="H37" i="209"/>
  <c r="K37" i="209" s="1"/>
  <c r="H38" i="209"/>
  <c r="M38" i="209" s="1"/>
  <c r="H39" i="209"/>
  <c r="K39" i="209" s="1"/>
  <c r="H40" i="209"/>
  <c r="M40" i="209" s="1"/>
  <c r="H41" i="209"/>
  <c r="K41" i="209" s="1"/>
  <c r="H42" i="209"/>
  <c r="K42" i="209" s="1"/>
  <c r="H43" i="209"/>
  <c r="M43" i="209" s="1"/>
  <c r="H44" i="209"/>
  <c r="M44" i="209" s="1"/>
  <c r="H45" i="209"/>
  <c r="M45" i="209" s="1"/>
  <c r="H46" i="209"/>
  <c r="M46" i="209" s="1"/>
  <c r="H47" i="209"/>
  <c r="K47" i="209" s="1"/>
  <c r="H48" i="209"/>
  <c r="M48" i="209" s="1"/>
  <c r="H49" i="209"/>
  <c r="K49" i="209" s="1"/>
  <c r="H50" i="209"/>
  <c r="K50" i="209" s="1"/>
  <c r="H51" i="209"/>
  <c r="K51" i="209" s="1"/>
  <c r="H52" i="209"/>
  <c r="K52" i="209" s="1"/>
  <c r="H53" i="209"/>
  <c r="K53" i="209" s="1"/>
  <c r="H54" i="209"/>
  <c r="M54" i="209" s="1"/>
  <c r="L45" i="209"/>
  <c r="N45" i="209"/>
  <c r="O45" i="209"/>
  <c r="L46" i="209"/>
  <c r="N46" i="209"/>
  <c r="O46" i="209"/>
  <c r="L47" i="209"/>
  <c r="N47" i="209"/>
  <c r="O47" i="209"/>
  <c r="L48" i="209"/>
  <c r="N48" i="209"/>
  <c r="O48" i="209"/>
  <c r="K44" i="209"/>
  <c r="L44" i="209"/>
  <c r="N44" i="209"/>
  <c r="O44" i="209"/>
  <c r="O54" i="209"/>
  <c r="N54" i="209"/>
  <c r="L54" i="209"/>
  <c r="O53" i="209"/>
  <c r="N53" i="209"/>
  <c r="L53" i="209"/>
  <c r="O52" i="209"/>
  <c r="N52" i="209"/>
  <c r="L52" i="209"/>
  <c r="O51" i="209"/>
  <c r="N51" i="209"/>
  <c r="L51" i="209"/>
  <c r="O50" i="209"/>
  <c r="N50" i="209"/>
  <c r="L50" i="209"/>
  <c r="O49" i="209"/>
  <c r="N49" i="209"/>
  <c r="L49" i="209"/>
  <c r="O43" i="209"/>
  <c r="N43" i="209"/>
  <c r="L43" i="209"/>
  <c r="O42" i="209"/>
  <c r="N42" i="209"/>
  <c r="L42" i="209"/>
  <c r="O41" i="209"/>
  <c r="N41" i="209"/>
  <c r="L41" i="209"/>
  <c r="O40" i="209"/>
  <c r="N40" i="209"/>
  <c r="L40" i="209"/>
  <c r="O39" i="209"/>
  <c r="N39" i="209"/>
  <c r="L39" i="209"/>
  <c r="O38" i="209"/>
  <c r="N38" i="209"/>
  <c r="L38" i="209"/>
  <c r="O37" i="209"/>
  <c r="N37" i="209"/>
  <c r="L37" i="209"/>
  <c r="O36" i="209"/>
  <c r="N36" i="209"/>
  <c r="M36" i="209"/>
  <c r="L36" i="209"/>
  <c r="O35" i="209"/>
  <c r="N35" i="209"/>
  <c r="L35" i="209"/>
  <c r="O34" i="209"/>
  <c r="N34" i="209"/>
  <c r="L34" i="209"/>
  <c r="O33" i="209"/>
  <c r="N33" i="209"/>
  <c r="L33" i="209"/>
  <c r="O32" i="209"/>
  <c r="N32" i="209"/>
  <c r="L32" i="209"/>
  <c r="K32" i="209"/>
  <c r="O31" i="209"/>
  <c r="N31" i="209"/>
  <c r="L31" i="209"/>
  <c r="O30" i="209"/>
  <c r="N30" i="209"/>
  <c r="L30" i="209"/>
  <c r="O29" i="209"/>
  <c r="N29" i="209"/>
  <c r="L29" i="209"/>
  <c r="O28" i="209"/>
  <c r="N28" i="209"/>
  <c r="M28" i="209"/>
  <c r="L28" i="209"/>
  <c r="M19" i="209"/>
  <c r="N19" i="209" s="1"/>
  <c r="O19" i="209" s="1"/>
  <c r="P19" i="209" s="1"/>
  <c r="K19" i="209"/>
  <c r="P13" i="209"/>
  <c r="K35" i="209" l="1"/>
  <c r="K45" i="209"/>
  <c r="K38" i="209"/>
  <c r="K34" i="209"/>
  <c r="K40" i="209"/>
  <c r="M47" i="209"/>
  <c r="P47" i="209" s="1"/>
  <c r="K43" i="209"/>
  <c r="K30" i="209"/>
  <c r="M42" i="209"/>
  <c r="P42" i="209" s="1"/>
  <c r="M50" i="209"/>
  <c r="P50" i="209" s="1"/>
  <c r="K54" i="209"/>
  <c r="K46" i="209"/>
  <c r="O56" i="209"/>
  <c r="P56" i="209" s="1"/>
  <c r="M31" i="209"/>
  <c r="P31" i="209" s="1"/>
  <c r="M39" i="209"/>
  <c r="P39" i="209" s="1"/>
  <c r="M51" i="209"/>
  <c r="P51" i="209" s="1"/>
  <c r="M52" i="209"/>
  <c r="P52" i="209" s="1"/>
  <c r="K48" i="209"/>
  <c r="M53" i="209"/>
  <c r="P53" i="209" s="1"/>
  <c r="M49" i="209"/>
  <c r="M29" i="209"/>
  <c r="P29" i="209" s="1"/>
  <c r="M33" i="209"/>
  <c r="P33" i="209" s="1"/>
  <c r="M37" i="209"/>
  <c r="P37" i="209" s="1"/>
  <c r="M41" i="209"/>
  <c r="P41" i="209" s="1"/>
  <c r="P46" i="209"/>
  <c r="P45" i="209"/>
  <c r="P48" i="209"/>
  <c r="P44" i="209"/>
  <c r="P54" i="209"/>
  <c r="P34" i="209"/>
  <c r="P36" i="209"/>
  <c r="P40" i="209"/>
  <c r="P30" i="209"/>
  <c r="P43" i="209"/>
  <c r="P38" i="209"/>
  <c r="P49" i="209"/>
  <c r="P32" i="209"/>
  <c r="P35" i="209"/>
  <c r="C3" i="6"/>
  <c r="C6" i="6"/>
  <c r="C7" i="6"/>
  <c r="C8" i="6"/>
  <c r="C9" i="6"/>
  <c r="C31" i="6"/>
  <c r="C35" i="6"/>
  <c r="D12" i="6"/>
  <c r="G22" i="6" l="1"/>
  <c r="D11" i="6" l="1"/>
  <c r="D10" i="6" l="1"/>
  <c r="C22" i="82" l="1"/>
  <c r="C24" i="82" s="1"/>
</calcChain>
</file>

<file path=xl/sharedStrings.xml><?xml version="1.0" encoding="utf-8"?>
<sst xmlns="http://schemas.openxmlformats.org/spreadsheetml/2006/main" count="723" uniqueCount="472">
  <si>
    <t>Būves adrese:</t>
  </si>
  <si>
    <t>Pasūtījuma Nr.</t>
  </si>
  <si>
    <t>(paraksts un tā atšifrējums, datums)</t>
  </si>
  <si>
    <t>k-ts</t>
  </si>
  <si>
    <t>Objekta nosaukums</t>
  </si>
  <si>
    <t>APSTIPRINU</t>
  </si>
  <si>
    <t>Pasūtījums Nr.:</t>
  </si>
  <si>
    <t>Kods</t>
  </si>
  <si>
    <t>Objekta nosaukums:</t>
  </si>
  <si>
    <t>(darba veids vai konstruktīvā elementa nosaukums)</t>
  </si>
  <si>
    <t>Objekta adrese:</t>
  </si>
  <si>
    <t>Tai skaitā</t>
  </si>
  <si>
    <t>t.sk.darba aizsardzība</t>
  </si>
  <si>
    <t>KOPĀ</t>
  </si>
  <si>
    <t>Daudz.</t>
  </si>
  <si>
    <t>Mērv.</t>
  </si>
  <si>
    <t>1</t>
  </si>
  <si>
    <t>2</t>
  </si>
  <si>
    <t>3</t>
  </si>
  <si>
    <t>Kopā uz visu apjomu</t>
  </si>
  <si>
    <t>Dažādi</t>
  </si>
  <si>
    <t>2.1</t>
  </si>
  <si>
    <t>Darba nosaukums</t>
  </si>
  <si>
    <t>Vienības izmaksas</t>
  </si>
  <si>
    <t>Darbietilpība (c/h)</t>
  </si>
  <si>
    <t>Kopsavilkuma aprēķini pa darbu vai konstruktīvo elementu veidiem</t>
  </si>
  <si>
    <t>Kods, tāmes Nr.</t>
  </si>
  <si>
    <t>1.1</t>
  </si>
  <si>
    <t>1.2</t>
  </si>
  <si>
    <t>(pasūtītāja paraksts un tā atšifrējums)</t>
  </si>
  <si>
    <t>Z.v.</t>
  </si>
  <si>
    <t>Būves nosaukums:</t>
  </si>
  <si>
    <t>Būvlaukuma uzturēšana</t>
  </si>
  <si>
    <t>mēn</t>
  </si>
  <si>
    <t>gab</t>
  </si>
  <si>
    <t>2.2</t>
  </si>
  <si>
    <t>2.3</t>
  </si>
  <si>
    <t>2.4</t>
  </si>
  <si>
    <t>2.5</t>
  </si>
  <si>
    <t>2.6</t>
  </si>
  <si>
    <t xml:space="preserve">Būvniecības koptāme </t>
  </si>
  <si>
    <t>2.7</t>
  </si>
  <si>
    <t>2.8</t>
  </si>
  <si>
    <t>3.1</t>
  </si>
  <si>
    <t>3.2</t>
  </si>
  <si>
    <t>3.3</t>
  </si>
  <si>
    <t>2.9</t>
  </si>
  <si>
    <t>2.10</t>
  </si>
  <si>
    <t>2.11</t>
  </si>
  <si>
    <t>2.12</t>
  </si>
  <si>
    <t>2.13</t>
  </si>
  <si>
    <t>2.14</t>
  </si>
  <si>
    <t>2.15</t>
  </si>
  <si>
    <t>2.16</t>
  </si>
  <si>
    <t>Kopā:</t>
  </si>
  <si>
    <t xml:space="preserve">                          .gada                  .                            </t>
  </si>
  <si>
    <r>
      <t xml:space="preserve">Objekta izmaksas 
</t>
    </r>
    <r>
      <rPr>
        <b/>
        <i/>
        <sz val="14"/>
        <rFont val="Arial"/>
        <family val="2"/>
        <charset val="204"/>
      </rPr>
      <t>(euro)</t>
    </r>
  </si>
  <si>
    <t>Kopējā darbietilpība, c/h</t>
  </si>
  <si>
    <r>
      <t xml:space="preserve">Tāmes izmaksas </t>
    </r>
    <r>
      <rPr>
        <i/>
        <sz val="10"/>
        <color indexed="8"/>
        <rFont val="Arial"/>
        <family val="2"/>
        <charset val="204"/>
      </rPr>
      <t>(euro)</t>
    </r>
  </si>
  <si>
    <t>Par kopējo summu, euro</t>
  </si>
  <si>
    <r>
      <t xml:space="preserve">Darba alga </t>
    </r>
    <r>
      <rPr>
        <i/>
        <sz val="10"/>
        <color indexed="8"/>
        <rFont val="Arial"/>
        <family val="2"/>
        <charset val="204"/>
      </rPr>
      <t>(euro)</t>
    </r>
  </si>
  <si>
    <r>
      <t xml:space="preserve">Mehānismi </t>
    </r>
    <r>
      <rPr>
        <i/>
        <sz val="10"/>
        <color indexed="8"/>
        <rFont val="Arial"/>
        <family val="2"/>
        <charset val="204"/>
      </rPr>
      <t>(euro)</t>
    </r>
  </si>
  <si>
    <t>Pavisam kopā</t>
  </si>
  <si>
    <t>Darba devēja soc. nodoklis (23,59%)</t>
  </si>
  <si>
    <r>
      <t xml:space="preserve">Materiāli 
</t>
    </r>
    <r>
      <rPr>
        <i/>
        <sz val="10"/>
        <color indexed="8"/>
        <rFont val="Arial"/>
        <family val="2"/>
        <charset val="204"/>
      </rPr>
      <t>(euro)</t>
    </r>
  </si>
  <si>
    <t>Nr.
p.k.</t>
  </si>
  <si>
    <t>Darba veids vai konstruktīvā 
elementa nosaukums</t>
  </si>
  <si>
    <t>Nr. 
p.k.</t>
  </si>
  <si>
    <t>Tāmes izmaksas</t>
  </si>
  <si>
    <t>euro</t>
  </si>
  <si>
    <r>
      <t>Kopā 
(</t>
    </r>
    <r>
      <rPr>
        <i/>
        <sz val="10"/>
        <rFont val="Arial"/>
        <family val="2"/>
        <charset val="204"/>
      </rPr>
      <t>euro</t>
    </r>
    <r>
      <rPr>
        <sz val="10"/>
        <rFont val="Arial"/>
        <family val="2"/>
      </rPr>
      <t>)</t>
    </r>
  </si>
  <si>
    <t>Kopā</t>
  </si>
  <si>
    <t>Tiešās izmaksas kopā</t>
  </si>
  <si>
    <t>laika norma (c/h)</t>
  </si>
  <si>
    <r>
      <t>darba samaksas likme (</t>
    </r>
    <r>
      <rPr>
        <i/>
        <sz val="10"/>
        <rFont val="Arial"/>
        <family val="2"/>
        <charset val="204"/>
      </rPr>
      <t>euro</t>
    </r>
    <r>
      <rPr>
        <sz val="10"/>
        <rFont val="Arial"/>
        <family val="2"/>
      </rPr>
      <t>/h)</t>
    </r>
  </si>
  <si>
    <r>
      <t>darba alga (</t>
    </r>
    <r>
      <rPr>
        <i/>
        <sz val="10"/>
        <rFont val="Arial"/>
        <family val="2"/>
        <charset val="204"/>
      </rPr>
      <t>euro</t>
    </r>
    <r>
      <rPr>
        <sz val="10"/>
        <rFont val="Arial"/>
        <family val="2"/>
      </rPr>
      <t>)</t>
    </r>
  </si>
  <si>
    <r>
      <t>materiāli (</t>
    </r>
    <r>
      <rPr>
        <i/>
        <sz val="10"/>
        <rFont val="Arial"/>
        <family val="2"/>
        <charset val="204"/>
      </rPr>
      <t>euro</t>
    </r>
    <r>
      <rPr>
        <sz val="10"/>
        <rFont val="Arial"/>
        <family val="2"/>
      </rPr>
      <t>)</t>
    </r>
  </si>
  <si>
    <r>
      <t>mehānismi (</t>
    </r>
    <r>
      <rPr>
        <i/>
        <sz val="10"/>
        <rFont val="Arial"/>
        <family val="2"/>
        <charset val="204"/>
      </rPr>
      <t>euro</t>
    </r>
    <r>
      <rPr>
        <sz val="10"/>
        <rFont val="Arial"/>
        <family val="2"/>
      </rPr>
      <t>)</t>
    </r>
  </si>
  <si>
    <t>darbietilpība (c/h)</t>
  </si>
  <si>
    <r>
      <t>summa
(</t>
    </r>
    <r>
      <rPr>
        <i/>
        <sz val="10"/>
        <rFont val="Arial"/>
        <family val="2"/>
        <charset val="204"/>
      </rPr>
      <t>euro</t>
    </r>
    <r>
      <rPr>
        <sz val="10"/>
        <rFont val="Arial"/>
        <family val="2"/>
      </rPr>
      <t>)</t>
    </r>
  </si>
  <si>
    <t>2.17</t>
  </si>
  <si>
    <t>gb.</t>
  </si>
  <si>
    <t>kpl.</t>
  </si>
  <si>
    <t>Kabeļu montāža</t>
  </si>
  <si>
    <t>Cauruļu montāža</t>
  </si>
  <si>
    <t>Caurumu urbšana sienā</t>
  </si>
  <si>
    <t>Rievu frēzēšana</t>
  </si>
  <si>
    <t>Kabeļšahtu montāža</t>
  </si>
  <si>
    <t>Apgaismojuma armatūra montāža pie griestiem</t>
  </si>
  <si>
    <t>Apgaismojuma armatūra montāža sporta zālē griestu augstums virs h-8m</t>
  </si>
  <si>
    <t>Gaismekļu renes montāža sporta zālē, griestu augstums virs h-8m</t>
  </si>
  <si>
    <t>LED lentas montāža zem balkona</t>
  </si>
  <si>
    <t>Grupu sadalnes montāža (Vadu, kabeļu, automātslēdžu savienošana) 3x12</t>
  </si>
  <si>
    <t>Apgaismojuma sadalnes montāža (Vadu, kabeļu, slēdžu savienošana) 1x12</t>
  </si>
  <si>
    <t>Nozarkārbu virsapmetuma montāža, savienošana</t>
  </si>
  <si>
    <t>Nozarkārbu zemapmetuma montāža, savienošana</t>
  </si>
  <si>
    <t>Slēdžu montāža</t>
  </si>
  <si>
    <t>Kontaktrozetes montāža 1f. z/a</t>
  </si>
  <si>
    <t>Esošo kabeļlīniju pieslēgšana pie jaunās kabeļlīnijas</t>
  </si>
  <si>
    <t>Elektroinstalācijas mērījumi</t>
  </si>
  <si>
    <t>Transporta izdevumi</t>
  </si>
  <si>
    <t>Izpildshēmas ar piesaistēm, segtie darbi, instrukcijas uc.</t>
  </si>
  <si>
    <t>Citi neuzskaitītie darbi</t>
  </si>
  <si>
    <t>m</t>
  </si>
  <si>
    <t>objekts</t>
  </si>
  <si>
    <t>Tips, marka</t>
  </si>
  <si>
    <t>DN15</t>
  </si>
  <si>
    <t>DN20</t>
  </si>
  <si>
    <t>Veidgabali</t>
  </si>
  <si>
    <t>Stiprinājumi</t>
  </si>
  <si>
    <t>Metināšanas palīgmateriāli</t>
  </si>
  <si>
    <t>l</t>
  </si>
  <si>
    <t>PN1 kalorifera siltumapgāde</t>
  </si>
  <si>
    <t>DN32</t>
  </si>
  <si>
    <t>PVC pārklājums izolācijai</t>
  </si>
  <si>
    <r>
      <t>m</t>
    </r>
    <r>
      <rPr>
        <vertAlign val="superscript"/>
        <sz val="10"/>
        <rFont val="Arial"/>
        <family val="2"/>
        <charset val="186"/>
      </rPr>
      <t>2</t>
    </r>
  </si>
  <si>
    <t>Noslēgvārsts</t>
  </si>
  <si>
    <t>DN25</t>
  </si>
  <si>
    <t>Iztukšošanas vārsts</t>
  </si>
  <si>
    <t>3-ceļu vārsts ar piedziņu</t>
  </si>
  <si>
    <t>Balansēšanas vārsts</t>
  </si>
  <si>
    <t>Cirkulācijas sūknis</t>
  </si>
  <si>
    <t>Filtrs</t>
  </si>
  <si>
    <t>Termometrs</t>
  </si>
  <si>
    <t>Manometrs</t>
  </si>
  <si>
    <t>Atgaisotājs</t>
  </si>
  <si>
    <t>Elastīgie savienojumi</t>
  </si>
  <si>
    <t>Gruntskrāsa</t>
  </si>
  <si>
    <t>Krāsa (tonis saskaņā ar AR daļu)</t>
  </si>
  <si>
    <t>Ventilācija</t>
  </si>
  <si>
    <t>Gaisa apstrādes iekārta PN1 ar: Rotācijas siltummaini, Ūdens kalorīferi 80/60CL=7200m3//h</t>
  </si>
  <si>
    <t>P8</t>
  </si>
  <si>
    <t>Gaisa vads</t>
  </si>
  <si>
    <t>3.4</t>
  </si>
  <si>
    <t>3.5</t>
  </si>
  <si>
    <t>3.6</t>
  </si>
  <si>
    <t>SR-630</t>
  </si>
  <si>
    <t>LKR-1000-1000</t>
  </si>
  <si>
    <t>Gaisa vadu izolācija</t>
  </si>
  <si>
    <t>K-LAM 100</t>
  </si>
  <si>
    <t>Gaisa padeves ierīce</t>
  </si>
  <si>
    <t>TFF-100</t>
  </si>
  <si>
    <t>Gaisa nosūces ierīce</t>
  </si>
  <si>
    <t>EFF-100</t>
  </si>
  <si>
    <t>Regulēšanas vārsts</t>
  </si>
  <si>
    <t>RDR-100/100m3/h</t>
  </si>
  <si>
    <t>Trokšņu slāpētājs</t>
  </si>
  <si>
    <t>SLU 630 900 100</t>
  </si>
  <si>
    <t>Gaisa ieņemšanas reste</t>
  </si>
  <si>
    <t>RIS-1000-1000</t>
  </si>
  <si>
    <t>Gaisa izmešanas deflektors</t>
  </si>
  <si>
    <t>VHL 710</t>
  </si>
  <si>
    <t>3.13</t>
  </si>
  <si>
    <t>3.15</t>
  </si>
  <si>
    <t>3.18</t>
  </si>
  <si>
    <t>3.19</t>
  </si>
  <si>
    <t>3.24</t>
  </si>
  <si>
    <t>3.25</t>
  </si>
  <si>
    <t>Elektroinstalācijas darbi</t>
  </si>
  <si>
    <t>Elektroinstalācijas materiāli</t>
  </si>
  <si>
    <t>Apgaismojuma armatūra pie griestiem (ES-SYSTEM, 5953101 KTE LED 597 LED 3000K 5500 lm 230V AC 51W 4.60)</t>
  </si>
  <si>
    <t>Apgaismojuma armatūra pie griestiem (ES-SYSTEM, 5856000 REGLUX 540 LED 3000K 4300 lm 230V 36W 1.60)</t>
  </si>
  <si>
    <t>Apgaismojuma armatūra pie griestiem (ES-SYSTEM, 5860100 REGLUX 1040 LED 4000K 6000 lm 230V 50W 2.20)</t>
  </si>
  <si>
    <t>Apgaismojuma armatūra pie griestiem (ES-SYSTEM, 2535000 COSMO LED 1287 LED 3000K 6500 lm 230V 50W 2.20)</t>
  </si>
  <si>
    <t>Apgaismojuma armatūra pie griestiem (ES-SYSTEM, 2537000 COSMO LED 1587 LED 3000K 9800 lm 230V 79W 2.70)</t>
  </si>
  <si>
    <t>Apgaismojuma armatūra pie griestiem (ES-SYSTEM, 2537000 COSMO LED 1587 LED 3000K 9800 lm 230V 79W 2.70 + EMG1h)</t>
  </si>
  <si>
    <t>Evakuācijas izejas lukturis LED MLD-28 s/g OLYMPIA ar akmulatora bateriju 1 h</t>
  </si>
  <si>
    <t>Avārijas apgaisme ARA LED - Ara S 3HLED C385 LER (akm. Bat. 1h)</t>
  </si>
  <si>
    <t>LED lenta l-5m, 9,6W/m 120 SMD3528 (zem balkona)</t>
  </si>
  <si>
    <t>Transformātors 230/12V LTC 5/23-LED 50W (ELT)</t>
  </si>
  <si>
    <t>Alumīnija profili LED lentām PROF-A2, 12x16mm</t>
  </si>
  <si>
    <t>LED panelis LEVANTO PLN LED Surface MTG KIT (600X600) NORTHCLIFE</t>
  </si>
  <si>
    <t>Restots metāla aizsargs COSMO LED armatūrām</t>
  </si>
  <si>
    <t>Piestiprināšanas elements restotā metāla aizsarga nostiprināšanai</t>
  </si>
  <si>
    <t>Gofrēta caurule EVOEL FM D 16 Mehāniskā izturība 750N/5cm</t>
  </si>
  <si>
    <t>Gofrēta caurule EVOEL FM D 32 Mehāniskā izturība 750N/5cm</t>
  </si>
  <si>
    <t>Gofrēta caurule EVOEL FM D 50 Mehāniskā izturība 750N/5cm</t>
  </si>
  <si>
    <t>Caurule plastmasas D16 (montējama caurumu izurbtajās sienās)</t>
  </si>
  <si>
    <t>Caurule plastmasas D32 (montējama caurumu izurbtajās sienās)</t>
  </si>
  <si>
    <t>Kontaktrozete z/a+z ar vāciņu 1.f. IP44 16A (JUNG A500 serie)</t>
  </si>
  <si>
    <t>Kontaktrozete z/a+z 1.f. IP20 16A (JUNG A500 serie)</t>
  </si>
  <si>
    <t>Slēdzis z/a IP20 10A (JUNG A500 serie)</t>
  </si>
  <si>
    <t>Slēdzis dubultais z/a IP20 10A (JUNG A500 serie)</t>
  </si>
  <si>
    <t>Rāmis vienvietīgs (JUNG A500 serie)</t>
  </si>
  <si>
    <t>Rāmis divvietīgs (JUNG A500 serie)</t>
  </si>
  <si>
    <t>Rāmis trīsvietīgs (JUNG A500 serie)</t>
  </si>
  <si>
    <t>Rāmis četrvietīgs (JUNG A500 serie)</t>
  </si>
  <si>
    <t>Taustiņš (JUNG A500 serie)</t>
  </si>
  <si>
    <t>Dubultais taustiņš (JUNG A500 serie)</t>
  </si>
  <si>
    <t>Nozarkārba ar vāciņu virsapmetuma 85x85 (Protec. Class)</t>
  </si>
  <si>
    <t>Nozarkārba zemapmetuma 63x61 (Kaiser)</t>
  </si>
  <si>
    <t>Nozarkārbu vāks</t>
  </si>
  <si>
    <t>Ievad slēdzis 63A, 400 V (General Electric)</t>
  </si>
  <si>
    <t>Din slēdzis 16A, 230V (General Electric)</t>
  </si>
  <si>
    <t>Ķemme 16mm2, 3P, 36mod. (General Electric)</t>
  </si>
  <si>
    <t>Automātu rindu savienotājs 16mm2, 3P, 63A, 125mm (Hager)</t>
  </si>
  <si>
    <t>Sadelne z/a IP30 (Hager, VOLTA, VU36NE 3x12)</t>
  </si>
  <si>
    <t>Sadalne z/a IP30 (Hager, VOLTA, VU12NE 1x12)</t>
  </si>
  <si>
    <t>Kabeļu kurpe Cu 6mm2</t>
  </si>
  <si>
    <t>Gaismekļu rene MEK 70K (MEKA)</t>
  </si>
  <si>
    <t>Gaismekļu renes savienotājs MEK J-70 (MEKA)</t>
  </si>
  <si>
    <t>Stiprinājuma elements MEK RK (MEKA)</t>
  </si>
  <si>
    <t>Griestu skava RTF-10 (MEKA)</t>
  </si>
  <si>
    <t>Vītņu stienis GT-10, l-1m (MEKA)</t>
  </si>
  <si>
    <t>Metāla montāžas lente 12x0.75mm</t>
  </si>
  <si>
    <t>Kabeļšahta 20x40 (OBO)</t>
  </si>
  <si>
    <t>Kabeļšahta 15x15 (OBO)</t>
  </si>
  <si>
    <t>Kabeļkurpes CU 10mm2 kabelim</t>
  </si>
  <si>
    <t>Palīgmateriāli (skrūves, savienojumi un citi neuzskaitītie materiāli)</t>
  </si>
  <si>
    <t>Durvis</t>
  </si>
  <si>
    <t>Esošā sienu apdares demontāža līdz sienas konstrukcijai</t>
  </si>
  <si>
    <t>Sienas</t>
  </si>
  <si>
    <t>Griesti</t>
  </si>
  <si>
    <t>Esošā griestu apdares demontāža līdz griestu konstrukcijai</t>
  </si>
  <si>
    <t>Grīda</t>
  </si>
  <si>
    <t>t.m.</t>
  </si>
  <si>
    <t>Logi</t>
  </si>
  <si>
    <t>Iekšējās palodzes - krāsots koks, zem palodzes paredzēta blīvējuma siltumizolācija PAROC LINIO 15 d=20,30,50mm, montāža</t>
  </si>
  <si>
    <t>Logu ailu ārējā apdare, krāsots apmetums, paredzēta loga piedures siltumizolācija PAROC LINIO 15 d=20,30mm</t>
  </si>
  <si>
    <t>Demontāža</t>
  </si>
  <si>
    <t>Būvkonstrukcijas</t>
  </si>
  <si>
    <t>G-1, Masīvkoka sporta grīda "Flex kombi"</t>
  </si>
  <si>
    <t>21x60mm oša masīvkoka grīdas dēļi, kārtas izbūve</t>
  </si>
  <si>
    <t>Siltumizolācijas PAROC EXTRA, d=100-200mm, kārtas ieklāšana</t>
  </si>
  <si>
    <t>OSB ar spundi 22mm, špaktelēt, slīpēt, kārtas izbūve</t>
  </si>
  <si>
    <t>G-2, G-3, G-4, G-6</t>
  </si>
  <si>
    <t>G-5</t>
  </si>
  <si>
    <t>Esošās grīdas demontāža līdz pārseguma panelim vai nesošajai konstrukcijai, grīdas materiālu utilizācija</t>
  </si>
  <si>
    <t>Sienas konstrukcijas izbūve virs balkona</t>
  </si>
  <si>
    <t>Margu mūrēšana no vieglbetona mūra</t>
  </si>
  <si>
    <t>vietas</t>
  </si>
  <si>
    <t>Balkona sienu apdare ar akustiskajiem sienu paneļiem</t>
  </si>
  <si>
    <t>Esošo koka kāpņu demontāža, utilizācija</t>
  </si>
  <si>
    <t>Sporta zāles sienām - stikla šķiedras auduma iestrāde sienas apdarē</t>
  </si>
  <si>
    <t>Logu ailu iekšējā apdare, papildus sienas iekšējā apmetuma atjaunošana</t>
  </si>
  <si>
    <t>Balkona stiprinājumu izbūve</t>
  </si>
  <si>
    <t>Radiatoru aizsargvairogi - fieniera apšuvums, apakškonstrukcija, izbūve, stiprinājumi un palīgmateriāli</t>
  </si>
  <si>
    <t>kg</t>
  </si>
  <si>
    <t xml:space="preserve">Taisnstūra formas amortizējošie polsteri FLEX pad b=10mm, kas stiprināti ar speciālām grīdas skavām 50mm, kārtas ieklāšana. </t>
  </si>
  <si>
    <t>m3</t>
  </si>
  <si>
    <r>
      <t>m</t>
    </r>
    <r>
      <rPr>
        <vertAlign val="superscript"/>
        <sz val="10"/>
        <rFont val="Arial"/>
        <family val="2"/>
        <charset val="204"/>
      </rPr>
      <t>2</t>
    </r>
  </si>
  <si>
    <r>
      <rPr>
        <b/>
        <sz val="10"/>
        <rFont val="Arial"/>
        <family val="2"/>
        <charset val="204"/>
      </rPr>
      <t>D-2, ailas izmērs mm: 620x2000</t>
    </r>
    <r>
      <rPr>
        <sz val="10"/>
        <rFont val="Arial"/>
        <family val="2"/>
        <charset val="204"/>
      </rPr>
      <t xml:space="preserve">
Masīvas pildiņdurvis, meteriāls egle.
Aiļu apdare, montāžā un palīgmateriāli.</t>
    </r>
  </si>
  <si>
    <r>
      <rPr>
        <b/>
        <sz val="10"/>
        <rFont val="Arial"/>
        <family val="2"/>
        <charset val="204"/>
      </rPr>
      <t>D-3, ailas izmērs mm: 550x2000</t>
    </r>
    <r>
      <rPr>
        <sz val="10"/>
        <rFont val="Arial"/>
        <family val="2"/>
        <charset val="204"/>
      </rPr>
      <t xml:space="preserve">
Masīvas pildiņdurvis, meteriāls egle.
Aiļu apdare, montāžā un palīgmateriāli.</t>
    </r>
  </si>
  <si>
    <r>
      <rPr>
        <b/>
        <sz val="10"/>
        <rFont val="Arial"/>
        <family val="2"/>
        <charset val="204"/>
      </rPr>
      <t>D-4, ailas izmērs mm: 860x2050</t>
    </r>
    <r>
      <rPr>
        <sz val="10"/>
        <rFont val="Arial"/>
        <family val="2"/>
        <charset val="204"/>
      </rPr>
      <t xml:space="preserve">
Masīvas pildiņdurvis, meteriāls egle.
Aiļu apdare, montāžā un palīgmateriāli.</t>
    </r>
  </si>
  <si>
    <r>
      <rPr>
        <b/>
        <sz val="10"/>
        <rFont val="Arial"/>
        <family val="2"/>
        <charset val="204"/>
      </rPr>
      <t>D-5, ailas izmērs mm: 1330x2250</t>
    </r>
    <r>
      <rPr>
        <sz val="10"/>
        <rFont val="Arial"/>
        <family val="2"/>
        <charset val="204"/>
      </rPr>
      <t xml:space="preserve">
Ugunsdrošas koka durvis.
Aiļu apdare, montāžā un palīgmateriāli.</t>
    </r>
  </si>
  <si>
    <r>
      <rPr>
        <b/>
        <sz val="10"/>
        <rFont val="Arial"/>
        <family val="2"/>
        <charset val="204"/>
      </rPr>
      <t>D-6, ailas izmērs mm: 1840x2320</t>
    </r>
    <r>
      <rPr>
        <sz val="10"/>
        <rFont val="Arial"/>
        <family val="2"/>
        <charset val="204"/>
      </rPr>
      <t xml:space="preserve">
Masīvas pildiņdurvis, meteriāls egle.
Aiļu apdare, montāžā un palīgmateriāli.</t>
    </r>
  </si>
  <si>
    <r>
      <rPr>
        <b/>
        <sz val="10"/>
        <rFont val="Arial"/>
        <family val="2"/>
        <charset val="204"/>
      </rPr>
      <t>D-7, ailas izmērs mm: 1160x2000</t>
    </r>
    <r>
      <rPr>
        <sz val="10"/>
        <rFont val="Arial"/>
        <family val="2"/>
        <charset val="204"/>
      </rPr>
      <t xml:space="preserve">
Ugunsdrošas koka durvis EI-30.
Aiļu apdare, montāžā un palīgmateriāli.</t>
    </r>
  </si>
  <si>
    <r>
      <rPr>
        <b/>
        <sz val="10"/>
        <rFont val="Arial"/>
        <family val="2"/>
        <charset val="204"/>
      </rPr>
      <t>D-8, ailas izmērs mm: 1000x2000</t>
    </r>
    <r>
      <rPr>
        <sz val="10"/>
        <rFont val="Arial"/>
        <family val="2"/>
        <charset val="204"/>
      </rPr>
      <t xml:space="preserve">
Ugunsdrošas koka durvis EI-30.
Aiļu apdare, montāžā un palīgmateriāli.</t>
    </r>
  </si>
  <si>
    <r>
      <rPr>
        <b/>
        <sz val="10"/>
        <rFont val="Arial"/>
        <family val="2"/>
        <charset val="204"/>
      </rPr>
      <t>D-9, ailas izmērs mm: 1000x2050</t>
    </r>
    <r>
      <rPr>
        <sz val="10"/>
        <rFont val="Arial"/>
        <family val="2"/>
        <charset val="204"/>
      </rPr>
      <t xml:space="preserve">
Ugunsdrošas koka durvis EI-30.
Aiļu apdare, montāžā un palīgmateriāli.</t>
    </r>
  </si>
  <si>
    <r>
      <rPr>
        <b/>
        <sz val="10"/>
        <rFont val="Arial"/>
        <family val="2"/>
        <charset val="204"/>
      </rPr>
      <t>D-10, ailas izmērs mm: 1000x2050</t>
    </r>
    <r>
      <rPr>
        <sz val="10"/>
        <rFont val="Arial"/>
        <family val="2"/>
        <charset val="204"/>
      </rPr>
      <t xml:space="preserve">
Masīvas pildiņdurvis, meteriāls egle.
Aiļu apdare, montāžā un palīgmateriāli.</t>
    </r>
  </si>
  <si>
    <r>
      <rPr>
        <b/>
        <sz val="10"/>
        <rFont val="Arial"/>
        <family val="2"/>
        <charset val="204"/>
      </rPr>
      <t>L-1, ailas izmērs mm: 1300x1900</t>
    </r>
    <r>
      <rPr>
        <sz val="10"/>
        <rFont val="Arial"/>
        <family val="2"/>
        <charset val="204"/>
      </rPr>
      <t xml:space="preserve">
- Neverams
- Plastikālā loga rāmis
- Trīskārša stikla pakete
Montāža un palīgmateriāli</t>
    </r>
  </si>
  <si>
    <r>
      <rPr>
        <b/>
        <sz val="10"/>
        <rFont val="Arial"/>
        <family val="2"/>
        <charset val="204"/>
      </rPr>
      <t>L-2, ailas izmērs mm: 1300x1900</t>
    </r>
    <r>
      <rPr>
        <sz val="10"/>
        <rFont val="Arial"/>
        <family val="2"/>
        <charset val="204"/>
      </rPr>
      <t xml:space="preserve">
- Verams
- Plastikālā loga rāmis
- Trīskārša stikla pakete
Montāža un palīgmateriāli</t>
    </r>
  </si>
  <si>
    <r>
      <rPr>
        <b/>
        <sz val="10"/>
        <rFont val="Arial"/>
        <family val="2"/>
        <charset val="204"/>
      </rPr>
      <t>L-3, ailas izmērs mm: 1140x1270</t>
    </r>
    <r>
      <rPr>
        <sz val="10"/>
        <rFont val="Arial"/>
        <family val="2"/>
        <charset val="204"/>
      </rPr>
      <t xml:space="preserve">
- Verams
- Plastikālā loga rāmis
- Trīskārša stikla pakete
Montāža un palīgmateriāli</t>
    </r>
  </si>
  <si>
    <t>Būvlaukuma izmaksas</t>
  </si>
  <si>
    <t xml:space="preserve">Sertifikāta Nr.       </t>
  </si>
  <si>
    <t xml:space="preserve">Sertifikāta Nr.               </t>
  </si>
  <si>
    <t>4.1</t>
  </si>
  <si>
    <t>4.2</t>
  </si>
  <si>
    <t>4.3</t>
  </si>
  <si>
    <t>4.4</t>
  </si>
  <si>
    <t>4.5</t>
  </si>
  <si>
    <t>4.6</t>
  </si>
  <si>
    <t>4.7</t>
  </si>
  <si>
    <t>4.8</t>
  </si>
  <si>
    <t>Kāpnes, margas</t>
  </si>
  <si>
    <t>Nerusējoša tērauda marga stiprināma pie sienas, montāža, stiprinājumi un palīgmateriāli. (Pie kāpnēm K-1)</t>
  </si>
  <si>
    <t>Izlietnes nomaiņa (telpa Nr. 26)</t>
  </si>
  <si>
    <t>kompl</t>
  </si>
  <si>
    <t>Talsu iela 18A, Kandava</t>
  </si>
  <si>
    <t xml:space="preserve">Sertifikāta Nr.              </t>
  </si>
  <si>
    <t xml:space="preserve">Tāme sastādīta 2017.gada  tirgus cenās, pamatojoties uz būvprojektu </t>
  </si>
  <si>
    <t xml:space="preserve">Būvlaukuma iekārtošana (saskaņā ar DOP)/ novākšana </t>
  </si>
  <si>
    <t>Sporta zāles koka piekārto griestu, t.sk. to stiprinājumu demontāža, utilizācija</t>
  </si>
  <si>
    <t>Attīrīt esošo sporta zāles griestus un kopnes no krāsojuma, špaktelējuma, balsinājuma, arī citām apdares kārtām</t>
  </si>
  <si>
    <t>Sienu demontāža, būvgružu utilizācija</t>
  </si>
  <si>
    <t>Esošo ūdenstīklu demontāža, utilizācija, esošo un neizmantojamo atvērumu aizdare (t.sk. no citām inženierkomunikācijām)</t>
  </si>
  <si>
    <t>Esošo durvju (t.sk. durvju kārbu) demontāža vai akurāta izņemšana (ja tiks izmantotas atkārtoti arī citus), utilizācija</t>
  </si>
  <si>
    <t>Esošo logu, ārējo un iekšējo palodžu demontāža, pildījuma starp loga rāmi un sienu demontāža, utilizācija</t>
  </si>
  <si>
    <t>Esošo vēdināšanas kanālu aizmūrēšana ar pilnķieģeļiem</t>
  </si>
  <si>
    <t>Saplāksnis 1 kārtā b=12mm 1.šķira, kārtas izbūve</t>
  </si>
  <si>
    <t>Virsmas sagatavošana, grīdas lakošana 3 kārtās (sporta laka, atbilst DIN 18032. Laukumu, zonu un līniju marķējums - basketbolam, futbolam, volejbolam - profesionāls uzklājums atbilstoši federāciju rekomendācijām)</t>
  </si>
  <si>
    <t>Vēdināmas masīvkoka grīdlīstes (bez sagarinājumiem), montāža (stiprinājumi nav redzami, poliuretāna hermētiķis)</t>
  </si>
  <si>
    <t>Impregnētas (kalibrētas pēc stiprības, CE marķējums) priedes koka brusas 38x63mm, ar soli 300mm starp centriem, kārtas izbūve</t>
  </si>
  <si>
    <t>Gulsnis (kalibrēts pēc stiprības, CE marķējums), d=100-200mm, montāža</t>
  </si>
  <si>
    <t>Linoleja grīdas seguma ieklāšana FORBO SURESTEP 171032/SMOKE vai ekvivalents</t>
  </si>
  <si>
    <t>Linoleja grīdas seguma ieklāšana FORBO SURESTEP 171082/SNOW vai ekvivalents</t>
  </si>
  <si>
    <t>Materiāli grīdas izbūvei, t.sk. kokšķiedru plātnes skaņizolācijas paliktnis, starplikas (viedāda izmēra ar dažādiem biezumiem), hidroizolācija, stiprinājumi</t>
  </si>
  <si>
    <t>Palīgmateriāli grīdas izbūvei, t.sk. anodēts stūra nosegelements (nerūsējoša tērauda)</t>
  </si>
  <si>
    <t>G-2…G-6 grīdām koka grīdlīstes (bez sagarinājumiem), montāža (stiprinājumi nav redzami, poliuretāna hermētiķis), montāža</t>
  </si>
  <si>
    <t>Mūra sienas apmešana, gruntēšana pirms un pēc apmetuma, pēc špaktelēšanas, špaktelēšana ar kaļķu saturošu smalko špakteļtepi, gludas virsmas LS PRO vai ekvivalents. Sienu, t.sk. ailu gruntēšana un apmešana ar kaļķa apmetumu, ierīkojot vadulas un izvelkot plaknes gan horizontālā, gan vertikālā plaknē, t.sk. ārējie un iekšējie stūri, izbīdījumi, to plaknes (vertikālas un horizontālas) ir izvelkamas  gan horizontālā, gan vertikālā plaknē paralēli/perpendikulāri telpas pamatplaknēm. Griestu un sienu salaiduma vietas 90 grādu leņķī vai pusvelvē (nosaka Pasūtītājs)</t>
  </si>
  <si>
    <t>Sporta zāles mūra sienas apmešana, gruntēšana pirms un pēc apmetuma, pēc špaktelēšanas, špaktelēšana ar kaļķu saturošu smalko špakteļtepi, gludas virsmas LS PRO vai ekvivalents. Sienu, t.sk. ailu gruntēšana un apmešana ar kaļķa apmetumu, ierīkojot vadulas un izvelkot plaknes gan horizontālā, gan vertikālā plaknē, t.sk. ārējie un iekšējie stūri, izbīdījumi, to plaknes (vertikālas un horizontālas) ir izvelkamas  gan horizontālā, gan vertikālā plaknē paralēli/perpendikulāri telpas pamatplaknēm. Griestu un sienu salaiduma vietas 90 grādu leņķī vai pusvelvē (nosaka Pasūtītājs)</t>
  </si>
  <si>
    <t>Sienu virsmu krāsošana ar Vivacolor Acrilaticmat universālo krāsu griestiem un sienām vai ekvivalents (nav pieļaujams pielietot krāsas ar tām piešķirtiem matējuma numuriem)</t>
  </si>
  <si>
    <t>Sporta zāles sienu virsmu krāsošana ar Vivacolor Acrilaticmat universālo krāsu griestiem un sienām vai ekvivalents (nav pieļaujams pielietot krāsas ar tām piešķirtiem matējuma numuriem)</t>
  </si>
  <si>
    <t xml:space="preserve">Sienu flīzēšanas darbi, šuvošana. Flīžu izmērs vismaz 15 x 15, šuvju biezums 1,5 mm, flīzes piegrieztas 45 grādu leņķī, anodētie Al leņķi, stūros attiecīga toņa poliuretāna hermētiķis. Flīžu augstāka klase, ģeometrisko izmēru novirze ne lielāka par 0,5 mm </t>
  </si>
  <si>
    <t xml:space="preserve">Blakus telpu griestu apmešana, gruntēšana pirms un pēc apmetuma, pēc špaktelēšanas, špaktelēšana ar kaļķu saturošu smalko špakteļtepi, gludas virsmas LS PRO vai ekvivalents. Griestu virsmu gruntēšana un apmešana ar kaļķa apmetumu, ierīkojot vadulas un izvelkot plaknes horizontālā plaknē. Griestu un sienu salaiduma vietas 90 grādu leņķī vai pusvelvē (nosaka Pasūtītājs) </t>
  </si>
  <si>
    <t>Blakus telpu griestu krāsošana ar Vivacolor Acrilaticmat universālo krāsu griestiem un sienām vai ekvivalents (nav pieļaujams pielietot krāsas ar tām piešķirtiem matējuma numuriem)</t>
  </si>
  <si>
    <t>Sporta zāles griestu un kopņu krāsošana ar Vivacolor Acrilaticmat universālo krāsu griestiem un sienām vai ekvivalents (nav pieļaujams pielietot krāsas ar tām piešķirtiem matējuma numuriem)</t>
  </si>
  <si>
    <t>Piekārtie metāla griesti zem balkona - STAR 3 (sudraba) vai analogs, montāža, stiprinājumi (metāla dībeļnaglas) un palīgmateriāli</t>
  </si>
  <si>
    <t>Kabineta piekārto griestu izbūve (ģipškartons, metāla divlīmeņu karkass. Ģipškartona virsmas apdare - špaktelēšana, gruntēšana, krāsošana), montāža, stiprinājumi (metāla dībeļnaglas) un palīgmateriāli. Materiālu patēriņš atbilstoši Knauf tehnoloģijai</t>
  </si>
  <si>
    <t>Piekārtie griesti no akustiskajiem finiera paneļiem montāža,stiprinājumi (metāla dībeļnaglas) un palīgmateriāli</t>
  </si>
  <si>
    <t>Koka kāpnes K-1, montāža stiprinājumi un palīgmateriāli. Koka konstrukcijas ir kalibrēts pēc stiprības, CE marķējums.</t>
  </si>
  <si>
    <r>
      <rPr>
        <i/>
        <sz val="10"/>
        <rFont val="Arial"/>
        <family val="2"/>
        <charset val="204"/>
      </rPr>
      <t xml:space="preserve">Balkona margas
- </t>
    </r>
    <r>
      <rPr>
        <sz val="10"/>
        <rFont val="Arial"/>
        <family val="2"/>
        <charset val="204"/>
      </rPr>
      <t>Margu panelis 1…3 - Akustiskais finiera panelis, dekoratīvi krāsots (pulverkr'asojums), lakots b=9mm
- Krāsots profils 40x40
- Nerūsējošā tērauda rokturis</t>
    </r>
  </si>
  <si>
    <r>
      <rPr>
        <b/>
        <sz val="10"/>
        <rFont val="Arial"/>
        <family val="2"/>
        <charset val="204"/>
      </rPr>
      <t>D-1, ailas izmērs mm: 700x2000</t>
    </r>
    <r>
      <rPr>
        <sz val="10"/>
        <rFont val="Arial"/>
        <family val="2"/>
        <charset val="204"/>
      </rPr>
      <t xml:space="preserve">
Ugunsdrošas koka durvis EI-30.
Aiļu apdare, montāža un palīgmateriāli. Aizvērējmehānisms.</t>
    </r>
  </si>
  <si>
    <t xml:space="preserve">Durvju montāža iepriekšsagatavotajās (apmestajās, izvilktajās horizontālajā un vertikālajā plaknē) ailmalās. Roktūra stieņa izmērs 9 x 9 mm, melītes dubultkliks (roktura sprudierīce). Pretmelītes plāksnīte iestrādāta durvju kārbā. Montāža uz metāla dībeļnaglām. Eņģes nelakots misiņš vai nerūsējoša tērauda - kopā 3 gab. katrai vērtnei. Eņģes ar gultni. Rokturis nelakots misiņš vai nerūsējoša tērauda. Kabinetu numerācija un apzīmēšana uz durvju vērtnēm. Numuri metāla uzliekami ar paslēptām skrūvēm. Apzīmējumi uz metāla, nelakoti. Materiāls nerūsējoša tērauda, anodēts. Reljefs (uzraktiem). Burti krāsoti.
</t>
  </si>
  <si>
    <t>Logu ailu bojāto ķieģelu remonts vai logu apmales izbūve, logu ailu attīrīšana no vecās apdares, taisnošana un apmešana. Katram blokam  izmērus precizēt dabā pēc logu demontāžas. Montāža (t.sk. ārējās, iekšējās palodzes) iepriekšsagatavotajās (apmestajās, izvilktajās horizontālajā un vertikālajā plaknē) ailmalās. Tvaika izolācijas plēve ar līmējošo virsmu visā plēves platībā no iekšpuses ar perforāciju, no ārpuses pretvēja plēve ar līmējošo virsmu visā plēves platībā, briestoša lente. Loga montāža uz metāla dībeļnaglām caur profilu. Logu montāžu paredzēt bez montāžas poliuretāna putu pielietošanas, spraugas starp logu rāmi un ailmalu blīvēt ar akmens vati. Ārējās un iekšējās palodzes (koka baltas, biezums visā platuma un dziļumā = 45 mm ar gropi garenvirzienā pārkarei (vismaz 25 mm) montēt uz iepriekšsagatavotu plakni (izlīmeņota ar pašizlīdzinošām javām) uz Bison polimax līmi vai ekvivalentu. Skārda biezums vismaz 0,5 mm, PUR pārklājums</t>
  </si>
  <si>
    <t>Ārējās palodzes - PUR pārklājums, hidroizolācija, zem palodzes paredzēta blīvējuma siltumizolācija PAROC LINIO 15 d=20,30,50mm, montāža</t>
  </si>
  <si>
    <t>Avārijas izejas montāža. Stiklota. Atbilstība ISO 7010</t>
  </si>
  <si>
    <t>Avārijas apgaismes montāža. Stiklota. Atbilstība ISO 7010</t>
  </si>
  <si>
    <t>Tehniskā izpilddokumentācija</t>
  </si>
  <si>
    <t>Demontāža (Sadales, armatūras, slēdži, rozetes, nozarkārbas, uc.). Visu atvērumu aizmūrēšana, aizdare</t>
  </si>
  <si>
    <t>Sadaļu, slēdžu, rozešu marķējums atbilstoši DIN</t>
  </si>
  <si>
    <t>Kabelis EQLQ-3x1,5 (DRAKA) Halogēnus nesaturoši, montāžas</t>
  </si>
  <si>
    <t>Kabelis EQLQ-3x2,5 (DRAKA) Halogēnus nesaturoši, montāžas</t>
  </si>
  <si>
    <t>Kabelis EQLQ-3x4 (DRAKA) Halogēnus nesaturoši, montāžas</t>
  </si>
  <si>
    <t>Kabelis EQLQ-4x1,5 (DRAKA) Halogēnus nesaturoši, montāžas</t>
  </si>
  <si>
    <t>Kabelis EQLQ-5x4 (DRAKA) Halogēnus nesaturoši, montāžas</t>
  </si>
  <si>
    <t>Kabelis EQLQ-5x10 (DRAKA) Halogēnus nesaturoši, montāžas</t>
  </si>
  <si>
    <t>Automātslēdzis, 250V 1B 6A (General Electric)</t>
  </si>
  <si>
    <t>Automātslēdzis, 250V 1B 10A (General Electric)</t>
  </si>
  <si>
    <t>Automātslēdzis, 250V 1B 16A (General Electric)</t>
  </si>
  <si>
    <t>Automātslēdzis, 400V 3C 16A (General Electric)</t>
  </si>
  <si>
    <t>Izlietnei paredzēto ūdensvada un kanalizācijas spievadu nomāiņa. Pieslēguma aiz remontējamās telpas robežām</t>
  </si>
  <si>
    <t>Sporta zāles sienu akustisko finiera paneļu ar akmens (akustiskās) vates plātnēm 30 mm, montāža, stiprinājumi (stiprinājumu dziļums sienā vismaz 8 cm, metāla kāts, atbilstība ETA) un palīgmateriāli 6 gab. katrai loksnei</t>
  </si>
  <si>
    <t>Sporta zāles kolonnu apdare ar akustiskajiem sienu paneļiem</t>
  </si>
  <si>
    <t xml:space="preserve">Tāme sastādīta: </t>
  </si>
  <si>
    <t>Sastādīja:</t>
  </si>
  <si>
    <t>Pārbaudīja:</t>
  </si>
  <si>
    <t>Virs izdevumi (____%)</t>
  </si>
  <si>
    <t>Peļņa (____%)</t>
  </si>
  <si>
    <t>1.</t>
  </si>
  <si>
    <t>2.</t>
  </si>
  <si>
    <t>8,1</t>
  </si>
  <si>
    <t>2,6</t>
  </si>
  <si>
    <t>3.</t>
  </si>
  <si>
    <t>4.</t>
  </si>
  <si>
    <t>5.</t>
  </si>
  <si>
    <t>5,1</t>
  </si>
  <si>
    <t>5,2</t>
  </si>
  <si>
    <t>5,4</t>
  </si>
  <si>
    <t>5,5</t>
  </si>
  <si>
    <t>8,8</t>
  </si>
  <si>
    <t>5,6</t>
  </si>
  <si>
    <t>5,7</t>
  </si>
  <si>
    <t>6.</t>
  </si>
  <si>
    <t>7.</t>
  </si>
  <si>
    <t>8.</t>
  </si>
  <si>
    <t>8,2</t>
  </si>
  <si>
    <t>8,3</t>
  </si>
  <si>
    <t>8,4</t>
  </si>
  <si>
    <t>8,5</t>
  </si>
  <si>
    <t>8,6</t>
  </si>
  <si>
    <t>8,7</t>
  </si>
  <si>
    <t>8,9</t>
  </si>
  <si>
    <t>8,10</t>
  </si>
  <si>
    <t>8,11</t>
  </si>
  <si>
    <t>9.</t>
  </si>
  <si>
    <t>9,1</t>
  </si>
  <si>
    <t>9,2</t>
  </si>
  <si>
    <t>9,3</t>
  </si>
  <si>
    <t>9,4</t>
  </si>
  <si>
    <t>9,5</t>
  </si>
  <si>
    <t>9,6</t>
  </si>
  <si>
    <t>9,7</t>
  </si>
  <si>
    <t>9,8</t>
  </si>
  <si>
    <t>10.</t>
  </si>
  <si>
    <t>11.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</si>
  <si>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</si>
  <si>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</si>
  <si>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</si>
  <si>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</si>
  <si>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</si>
  <si>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</si>
  <si>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</si>
  <si>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</si>
  <si>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</si>
  <si>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</si>
  <si>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</si>
  <si>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</si>
  <si>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</si>
  <si>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</si>
  <si>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</si>
  <si>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</si>
  <si>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</si>
  <si>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</si>
  <si>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</si>
  <si>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</si>
  <si>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</si>
  <si>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</si>
  <si>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</si>
  <si>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</si>
  <si>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</si>
  <si>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</si>
  <si>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</si>
  <si>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</si>
  <si>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</si>
  <si>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</si>
  <si>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</si>
  <si>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</si>
  <si>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</si>
  <si>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</si>
  <si>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</si>
  <si>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</si>
  <si>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</si>
  <si>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</si>
  <si>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</si>
  <si>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</si>
  <si>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</si>
  <si>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</si>
  <si>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</si>
  <si>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</si>
  <si>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</si>
  <si>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</si>
  <si>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</si>
  <si>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</si>
  <si>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</si>
  <si>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</si>
  <si>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</si>
  <si>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</si>
  <si>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</si>
  <si>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</si>
  <si>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</si>
  <si>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</si>
  <si>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</si>
  <si>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</si>
  <si>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</si>
  <si>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</si>
  <si>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</si>
  <si>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</si>
  <si>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</si>
  <si>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</si>
  <si>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</si>
  <si>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</si>
  <si>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</si>
  <si>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</si>
  <si>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</si>
  <si>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</si>
  <si>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</si>
  <si>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</si>
  <si>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</si>
  <si>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</si>
  <si>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</si>
  <si>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</si>
  <si>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</si>
  <si>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</si>
  <si>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</si>
  <si>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</si>
  <si>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</si>
  <si>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</si>
  <si>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</si>
  <si>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</si>
  <si>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</si>
  <si>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</si>
  <si>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4.9</t>
  </si>
  <si>
    <t>4.10</t>
  </si>
  <si>
    <t>4.11</t>
  </si>
  <si>
    <t>4.12</t>
  </si>
  <si>
    <t>4.13</t>
  </si>
  <si>
    <t>4.14</t>
  </si>
  <si>
    <t>4.15</t>
  </si>
  <si>
    <t>4.16</t>
  </si>
  <si>
    <t>5,3</t>
  </si>
  <si>
    <t>5,8</t>
  </si>
  <si>
    <t>Materiālu, būvgružu transporta izdevumi   %</t>
  </si>
  <si>
    <t>Būvdarbi 1. kārta</t>
  </si>
  <si>
    <t>Būvdarbi 2. kārta</t>
  </si>
  <si>
    <t>PVN 21%</t>
  </si>
  <si>
    <t>KOPĀ*</t>
  </si>
  <si>
    <t>* vērtējamais lielums</t>
  </si>
  <si>
    <t>Kandavas internātvidusskolas sporta zāles vienkāršotā atjaunošana divās kārtās</t>
  </si>
  <si>
    <t>Lokālā tāme 1.kārta</t>
  </si>
  <si>
    <t>Lokālā tāme 2.kārta</t>
  </si>
  <si>
    <t>Sertifikāta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</si>
</sst>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 #,##0.00\ _L_s_-;\-* #,##0.00\ _L_s_-;_-* &quot;-&quot;??\ _L_s_-;_-@_-"/>
    <numFmt numFmtId="166" formatCode="0.000"/>
    <numFmt numFmtId="167" formatCode="_-* #,##0\ _L_s_-;\-* #,##0\ _L_s_-;_-* &quot;-&quot;??\ _L_s_-;_-@_-"/>
    <numFmt numFmtId="168" formatCode="_-* #,##0.000\ _L_s_-;\-* #,##0.000\ _L_s_-;_-* &quot;-&quot;??\ _L_s_-;_-@_-"/>
    <numFmt numFmtId="169" formatCode="0.0%"/>
  </numFmts>
  <fonts count="57" x14ac:knownFonts="1">
    <font>
      <sz val="10"/>
      <name val="Arial"/>
      <charset val="186"/>
    </font>
    <font>
      <sz val="10"/>
      <name val="Arial"/>
      <family val="2"/>
      <charset val="204"/>
    </font>
    <font>
      <sz val="10"/>
      <name val="Helv"/>
    </font>
    <font>
      <sz val="10"/>
      <name val="Arial"/>
      <family val="2"/>
    </font>
    <font>
      <b/>
      <i/>
      <sz val="10"/>
      <name val="Arial"/>
      <family val="2"/>
    </font>
    <font>
      <sz val="10"/>
      <color indexed="8"/>
      <name val="Arial"/>
      <family val="2"/>
    </font>
    <font>
      <b/>
      <sz val="10"/>
      <color indexed="8"/>
      <name val="Arial"/>
      <family val="2"/>
    </font>
    <font>
      <b/>
      <i/>
      <sz val="10"/>
      <color indexed="8"/>
      <name val="Arial"/>
      <family val="2"/>
    </font>
    <font>
      <sz val="10"/>
      <name val="Arial"/>
      <family val="2"/>
      <charset val="186"/>
    </font>
    <font>
      <b/>
      <sz val="10"/>
      <name val="Arial"/>
      <family val="2"/>
      <charset val="204"/>
    </font>
    <font>
      <sz val="8"/>
      <name val="Arial"/>
      <family val="2"/>
      <charset val="186"/>
    </font>
    <font>
      <b/>
      <sz val="10"/>
      <name val="Arial"/>
      <family val="2"/>
    </font>
    <font>
      <sz val="14"/>
      <name val="Arial"/>
      <family val="2"/>
    </font>
    <font>
      <b/>
      <sz val="14"/>
      <name val="Arial"/>
      <family val="2"/>
    </font>
    <font>
      <sz val="12"/>
      <name val="Arial"/>
      <family val="2"/>
    </font>
    <font>
      <sz val="8"/>
      <name val="Arial"/>
      <family val="2"/>
    </font>
    <font>
      <u/>
      <sz val="10"/>
      <name val="Arial"/>
      <family val="2"/>
    </font>
    <font>
      <u/>
      <sz val="12"/>
      <name val="Arial"/>
      <family val="2"/>
    </font>
    <font>
      <sz val="8"/>
      <color indexed="8"/>
      <name val="Arial"/>
      <family val="2"/>
    </font>
    <font>
      <b/>
      <sz val="10"/>
      <color indexed="10"/>
      <name val="Arial"/>
      <family val="2"/>
    </font>
    <font>
      <b/>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MS Sans Serif"/>
      <family val="2"/>
      <charset val="186"/>
    </font>
    <font>
      <i/>
      <sz val="10"/>
      <name val="Arial"/>
      <family val="2"/>
    </font>
    <font>
      <sz val="10"/>
      <name val="Arial"/>
      <family val="2"/>
      <charset val="204"/>
    </font>
    <font>
      <b/>
      <i/>
      <u/>
      <sz val="10"/>
      <name val="Arial"/>
      <family val="2"/>
    </font>
    <font>
      <sz val="10"/>
      <color indexed="8"/>
      <name val="Arial"/>
      <family val="2"/>
      <charset val="204"/>
    </font>
    <font>
      <b/>
      <u/>
      <sz val="10"/>
      <color indexed="8"/>
      <name val="Arial"/>
      <family val="2"/>
    </font>
    <font>
      <b/>
      <i/>
      <sz val="14"/>
      <color indexed="8"/>
      <name val="Arial"/>
      <family val="2"/>
    </font>
    <font>
      <sz val="14"/>
      <name val="Arial"/>
      <family val="2"/>
      <charset val="204"/>
    </font>
    <font>
      <sz val="10"/>
      <color indexed="8"/>
      <name val="Arial"/>
      <family val="2"/>
      <charset val="186"/>
    </font>
    <font>
      <i/>
      <sz val="10"/>
      <name val="Arial"/>
      <family val="2"/>
      <charset val="204"/>
    </font>
    <font>
      <b/>
      <i/>
      <sz val="10"/>
      <name val="Arial"/>
      <family val="2"/>
      <charset val="204"/>
    </font>
    <font>
      <b/>
      <i/>
      <sz val="14"/>
      <name val="Arial"/>
      <family val="2"/>
      <charset val="204"/>
    </font>
    <font>
      <i/>
      <sz val="10"/>
      <color indexed="8"/>
      <name val="Arial"/>
      <family val="2"/>
      <charset val="204"/>
    </font>
    <font>
      <vertAlign val="superscript"/>
      <sz val="10"/>
      <name val="Arial"/>
      <family val="2"/>
      <charset val="186"/>
    </font>
    <font>
      <sz val="10"/>
      <color indexed="10"/>
      <name val="Arial"/>
      <family val="2"/>
      <charset val="186"/>
    </font>
    <font>
      <sz val="11"/>
      <color theme="1"/>
      <name val="Calibri"/>
      <family val="2"/>
      <charset val="186"/>
      <scheme val="minor"/>
    </font>
    <font>
      <vertAlign val="superscript"/>
      <sz val="10"/>
      <name val="Arial"/>
      <family val="2"/>
      <charset val="204"/>
    </font>
    <font>
      <b/>
      <i/>
      <u/>
      <sz val="10"/>
      <color rgb="FFFF0000"/>
      <name val="Arial"/>
      <family val="2"/>
      <charset val="186"/>
    </font>
    <font>
      <b/>
      <i/>
      <sz val="14"/>
      <color rgb="FFFF0000"/>
      <name val="Arial"/>
      <family val="2"/>
      <charset val="18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9"/>
      </left>
      <right style="thin">
        <color indexed="59"/>
      </right>
      <top style="thin">
        <color indexed="59"/>
      </top>
      <bottom style="thin">
        <color indexed="59"/>
      </bottom>
      <diagonal/>
    </border>
  </borders>
  <cellStyleXfs count="6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165" fontId="1" fillId="0" borderId="0" applyFont="0" applyFill="0" applyBorder="0" applyAlignment="0" applyProtection="0"/>
    <xf numFmtId="164" fontId="8"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8" fillId="0" borderId="0"/>
    <xf numFmtId="0" fontId="8" fillId="0" borderId="0"/>
    <xf numFmtId="0" fontId="8" fillId="0" borderId="0"/>
    <xf numFmtId="0" fontId="38" fillId="0" borderId="0"/>
    <xf numFmtId="0" fontId="53" fillId="0" borderId="0"/>
    <xf numFmtId="0" fontId="40" fillId="0" borderId="0"/>
    <xf numFmtId="0" fontId="21" fillId="0" borderId="0"/>
    <xf numFmtId="0" fontId="21" fillId="0" borderId="0"/>
    <xf numFmtId="0" fontId="2" fillId="0" borderId="0"/>
    <xf numFmtId="0" fontId="1" fillId="0" borderId="0"/>
    <xf numFmtId="0" fontId="1" fillId="0" borderId="0"/>
    <xf numFmtId="0" fontId="1" fillId="0" borderId="0"/>
    <xf numFmtId="0" fontId="8" fillId="23" borderId="7" applyNumberFormat="0" applyFont="0" applyAlignment="0" applyProtection="0"/>
    <xf numFmtId="0" fontId="34" fillId="20" borderId="8" applyNumberFormat="0" applyAlignment="0" applyProtection="0"/>
    <xf numFmtId="9" fontId="1"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8" fillId="0" borderId="0"/>
    <xf numFmtId="0" fontId="2" fillId="0" borderId="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8" fillId="0" borderId="0"/>
  </cellStyleXfs>
  <cellXfs count="248">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vertical="center"/>
    </xf>
    <xf numFmtId="0" fontId="5" fillId="0" borderId="0" xfId="0" applyFont="1"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3" fillId="0" borderId="0" xfId="0" applyFont="1" applyFill="1" applyAlignment="1">
      <alignment vertical="justify" shrinkToFit="1"/>
    </xf>
    <xf numFmtId="0" fontId="3" fillId="0" borderId="0" xfId="0" applyFont="1" applyFill="1" applyAlignment="1">
      <alignment vertical="center" wrapText="1"/>
    </xf>
    <xf numFmtId="0" fontId="3" fillId="0" borderId="10" xfId="0" applyFont="1" applyFill="1" applyBorder="1" applyAlignment="1">
      <alignment horizontal="center" vertical="center" wrapText="1" shrinkToFit="1"/>
    </xf>
    <xf numFmtId="0" fontId="3" fillId="0" borderId="10" xfId="0" applyFont="1" applyFill="1" applyBorder="1" applyAlignment="1">
      <alignment vertical="center" wrapText="1" shrinkToFit="1"/>
    </xf>
    <xf numFmtId="0" fontId="3" fillId="0" borderId="10" xfId="0" applyFont="1" applyFill="1" applyBorder="1" applyAlignment="1">
      <alignment horizontal="center" wrapText="1" shrinkToFit="1"/>
    </xf>
    <xf numFmtId="0" fontId="3" fillId="0" borderId="10" xfId="0" applyFont="1" applyFill="1" applyBorder="1" applyAlignment="1">
      <alignment horizontal="center" vertical="center"/>
    </xf>
    <xf numFmtId="0" fontId="12" fillId="0" borderId="0" xfId="49"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xf>
    <xf numFmtId="0" fontId="18" fillId="0" borderId="0" xfId="0" applyFont="1" applyFill="1" applyAlignment="1">
      <alignment horizontal="center" vertical="top"/>
    </xf>
    <xf numFmtId="0" fontId="5" fillId="0" borderId="0" xfId="0" applyFont="1" applyFill="1" applyBorder="1" applyAlignment="1">
      <alignment horizontal="left" vertical="center"/>
    </xf>
    <xf numFmtId="0" fontId="3" fillId="0" borderId="10" xfId="0" applyFont="1" applyFill="1" applyBorder="1"/>
    <xf numFmtId="0" fontId="9" fillId="0" borderId="10" xfId="56" applyFont="1" applyFill="1" applyBorder="1" applyAlignment="1">
      <alignment horizontal="right" wrapText="1"/>
    </xf>
    <xf numFmtId="0" fontId="15" fillId="0" borderId="0" xfId="49" applyFont="1" applyFill="1" applyBorder="1" applyAlignment="1">
      <alignment horizontal="right" vertical="top"/>
    </xf>
    <xf numFmtId="0" fontId="5" fillId="0" borderId="0" xfId="0" applyFont="1" applyFill="1" applyBorder="1" applyAlignment="1">
      <alignment horizontal="right" vertical="center" wrapText="1"/>
    </xf>
    <xf numFmtId="0" fontId="11" fillId="0" borderId="10" xfId="0" applyFont="1" applyFill="1" applyBorder="1" applyAlignment="1">
      <alignment horizontal="center" vertical="center" wrapText="1" shrinkToFit="1"/>
    </xf>
    <xf numFmtId="0" fontId="11" fillId="0" borderId="10" xfId="0" applyFont="1" applyFill="1" applyBorder="1" applyAlignment="1">
      <alignment horizontal="center" vertical="center"/>
    </xf>
    <xf numFmtId="0" fontId="11" fillId="0" borderId="0" xfId="0" applyFont="1" applyFill="1" applyAlignment="1">
      <alignment horizontal="center"/>
    </xf>
    <xf numFmtId="2" fontId="11" fillId="0" borderId="0" xfId="0" applyNumberFormat="1" applyFont="1" applyFill="1" applyAlignment="1">
      <alignment horizontal="center"/>
    </xf>
    <xf numFmtId="2" fontId="19" fillId="0" borderId="0" xfId="0" applyNumberFormat="1" applyFont="1" applyFill="1" applyAlignment="1">
      <alignment horizontal="center"/>
    </xf>
    <xf numFmtId="0" fontId="19" fillId="0" borderId="0" xfId="0" applyFont="1" applyFill="1" applyAlignment="1">
      <alignment horizontal="center"/>
    </xf>
    <xf numFmtId="0" fontId="12" fillId="0" borderId="0" xfId="49" applyFont="1" applyFill="1" applyBorder="1" applyAlignment="1">
      <alignment horizontal="center" vertical="center"/>
    </xf>
    <xf numFmtId="10" fontId="11" fillId="0" borderId="0" xfId="53" applyNumberFormat="1" applyFont="1" applyFill="1" applyAlignment="1">
      <alignment horizontal="center"/>
    </xf>
    <xf numFmtId="10" fontId="19" fillId="0" borderId="0" xfId="53" applyNumberFormat="1" applyFont="1" applyFill="1" applyAlignment="1">
      <alignment horizontal="center"/>
    </xf>
    <xf numFmtId="169" fontId="11" fillId="0" borderId="0" xfId="53" applyNumberFormat="1" applyFont="1" applyFill="1" applyAlignment="1">
      <alignment horizontal="center"/>
    </xf>
    <xf numFmtId="167" fontId="11" fillId="0" borderId="0" xfId="28" applyNumberFormat="1" applyFont="1" applyFill="1" applyAlignment="1">
      <alignment horizontal="center"/>
    </xf>
    <xf numFmtId="1" fontId="11" fillId="0" borderId="0" xfId="0" applyNumberFormat="1" applyFont="1" applyFill="1" applyAlignment="1">
      <alignment horizontal="center"/>
    </xf>
    <xf numFmtId="2" fontId="5" fillId="0" borderId="11" xfId="0" applyNumberFormat="1" applyFont="1" applyFill="1" applyBorder="1" applyAlignment="1">
      <alignment horizontal="center" vertical="center" wrapText="1"/>
    </xf>
    <xf numFmtId="0" fontId="12" fillId="0" borderId="0" xfId="56" applyFont="1" applyFill="1"/>
    <xf numFmtId="0" fontId="12" fillId="0" borderId="0" xfId="56" applyFont="1" applyFill="1" applyAlignment="1">
      <alignment horizontal="right"/>
    </xf>
    <xf numFmtId="0" fontId="15" fillId="0" borderId="12" xfId="56" applyFont="1" applyFill="1" applyBorder="1" applyAlignment="1">
      <alignment horizontal="right" vertical="top"/>
    </xf>
    <xf numFmtId="0" fontId="3" fillId="0" borderId="0" xfId="56" applyFont="1" applyFill="1" applyAlignment="1">
      <alignment horizontal="right"/>
    </xf>
    <xf numFmtId="0" fontId="16" fillId="0" borderId="0" xfId="56" applyFont="1" applyFill="1"/>
    <xf numFmtId="0" fontId="12" fillId="0" borderId="0" xfId="56" applyFont="1" applyFill="1" applyBorder="1"/>
    <xf numFmtId="0" fontId="13" fillId="0" borderId="0" xfId="56" applyFont="1" applyFill="1" applyBorder="1" applyAlignment="1">
      <alignment horizontal="center"/>
    </xf>
    <xf numFmtId="0" fontId="12" fillId="0" borderId="0" xfId="56" applyFont="1" applyFill="1" applyAlignment="1">
      <alignment horizontal="left" vertical="top"/>
    </xf>
    <xf numFmtId="0" fontId="14" fillId="0" borderId="0" xfId="56" applyFont="1" applyFill="1" applyAlignment="1"/>
    <xf numFmtId="0" fontId="12" fillId="0" borderId="0" xfId="56" applyFont="1" applyFill="1" applyAlignment="1">
      <alignment vertical="top"/>
    </xf>
    <xf numFmtId="0" fontId="14" fillId="0" borderId="0" xfId="56" applyFont="1" applyFill="1" applyAlignment="1">
      <alignment horizontal="center"/>
    </xf>
    <xf numFmtId="0" fontId="12" fillId="0" borderId="0" xfId="56" applyFont="1" applyFill="1" applyAlignment="1">
      <alignment horizontal="center" vertical="center" wrapText="1"/>
    </xf>
    <xf numFmtId="0" fontId="12" fillId="0" borderId="10" xfId="56" applyFont="1" applyFill="1" applyBorder="1" applyAlignment="1">
      <alignment horizontal="center" vertical="center"/>
    </xf>
    <xf numFmtId="0" fontId="12" fillId="0" borderId="0" xfId="56" applyFont="1" applyFill="1" applyAlignment="1">
      <alignment vertical="center"/>
    </xf>
    <xf numFmtId="0" fontId="12" fillId="0" borderId="10" xfId="56" applyFont="1" applyFill="1" applyBorder="1" applyAlignment="1">
      <alignment vertical="center"/>
    </xf>
    <xf numFmtId="0" fontId="13" fillId="0" borderId="10" xfId="56" applyFont="1" applyFill="1" applyBorder="1" applyAlignment="1">
      <alignment horizontal="right" vertical="center" wrapText="1"/>
    </xf>
    <xf numFmtId="4" fontId="12" fillId="0" borderId="0" xfId="56" applyNumberFormat="1" applyFont="1" applyFill="1"/>
    <xf numFmtId="0" fontId="12" fillId="0" borderId="0" xfId="0" applyFont="1" applyFill="1" applyBorder="1" applyAlignment="1">
      <alignment horizontal="center" vertical="center"/>
    </xf>
    <xf numFmtId="0" fontId="13" fillId="0" borderId="0" xfId="56" applyNumberFormat="1" applyFont="1" applyFill="1" applyBorder="1" applyAlignment="1" applyProtection="1">
      <alignment vertical="center"/>
    </xf>
    <xf numFmtId="0" fontId="15" fillId="0" borderId="0" xfId="49" applyFont="1" applyFill="1" applyBorder="1" applyAlignment="1">
      <alignment horizontal="center" vertical="top"/>
    </xf>
    <xf numFmtId="0" fontId="17" fillId="0" borderId="0" xfId="56" applyFont="1" applyFill="1" applyAlignment="1">
      <alignment horizontal="right"/>
    </xf>
    <xf numFmtId="49" fontId="12" fillId="0" borderId="0" xfId="49" applyNumberFormat="1" applyFont="1" applyFill="1" applyBorder="1" applyAlignment="1">
      <alignment vertical="center"/>
    </xf>
    <xf numFmtId="0" fontId="13" fillId="0" borderId="0" xfId="56" applyNumberFormat="1" applyFont="1" applyFill="1" applyBorder="1" applyAlignment="1" applyProtection="1">
      <alignment horizontal="center" vertical="center"/>
    </xf>
    <xf numFmtId="0" fontId="12" fillId="0" borderId="0" xfId="0" applyFont="1" applyFill="1" applyAlignment="1">
      <alignment vertical="center"/>
    </xf>
    <xf numFmtId="165" fontId="11" fillId="0" borderId="0" xfId="28" applyFont="1" applyFill="1" applyAlignment="1">
      <alignment horizontal="center"/>
    </xf>
    <xf numFmtId="49" fontId="3" fillId="0" borderId="0" xfId="49" applyNumberFormat="1" applyFont="1" applyFill="1" applyBorder="1"/>
    <xf numFmtId="49" fontId="3" fillId="0" borderId="0" xfId="49" applyNumberFormat="1" applyFont="1" applyFill="1" applyBorder="1" applyAlignment="1">
      <alignment vertical="center"/>
    </xf>
    <xf numFmtId="0" fontId="11" fillId="0" borderId="0" xfId="56" applyNumberFormat="1" applyFont="1" applyFill="1" applyBorder="1" applyAlignment="1" applyProtection="1">
      <alignment horizontal="center" vertical="center"/>
    </xf>
    <xf numFmtId="10" fontId="3" fillId="0" borderId="0" xfId="53" applyNumberFormat="1" applyFont="1" applyFill="1" applyAlignment="1">
      <alignment horizontal="center"/>
    </xf>
    <xf numFmtId="0" fontId="13" fillId="0" borderId="10" xfId="56" applyFont="1" applyFill="1" applyBorder="1" applyAlignment="1">
      <alignment horizontal="center" vertical="center" wrapText="1"/>
    </xf>
    <xf numFmtId="166" fontId="11" fillId="0" borderId="0" xfId="0" applyNumberFormat="1" applyFont="1" applyFill="1" applyAlignment="1">
      <alignment horizontal="center"/>
    </xf>
    <xf numFmtId="168" fontId="11" fillId="0" borderId="0" xfId="28" applyNumberFormat="1" applyFont="1" applyFill="1" applyAlignment="1">
      <alignment horizontal="center"/>
    </xf>
    <xf numFmtId="0" fontId="12" fillId="0" borderId="0" xfId="49" applyFont="1" applyFill="1" applyBorder="1" applyAlignment="1">
      <alignment horizontal="right" vertical="center"/>
    </xf>
    <xf numFmtId="49" fontId="12" fillId="0" borderId="0" xfId="49" applyNumberFormat="1" applyFont="1" applyFill="1" applyBorder="1"/>
    <xf numFmtId="0" fontId="3" fillId="0" borderId="10" xfId="0" applyFont="1" applyFill="1" applyBorder="1" applyAlignment="1">
      <alignment horizontal="center" vertical="top" wrapText="1" shrinkToFit="1"/>
    </xf>
    <xf numFmtId="2" fontId="3" fillId="0" borderId="10" xfId="0" applyNumberFormat="1" applyFont="1" applyFill="1" applyBorder="1" applyAlignment="1">
      <alignment horizontal="center" vertical="top" wrapText="1" shrinkToFit="1"/>
    </xf>
    <xf numFmtId="2" fontId="3" fillId="0" borderId="10" xfId="56" applyNumberFormat="1" applyFont="1" applyFill="1" applyBorder="1" applyAlignment="1">
      <alignment horizontal="center" vertical="top"/>
    </xf>
    <xf numFmtId="2" fontId="3" fillId="0" borderId="10" xfId="0" applyNumberFormat="1" applyFont="1" applyFill="1" applyBorder="1" applyAlignment="1">
      <alignment horizontal="center" vertical="top"/>
    </xf>
    <xf numFmtId="49" fontId="3" fillId="0" borderId="10" xfId="0" applyNumberFormat="1" applyFont="1" applyFill="1" applyBorder="1" applyAlignment="1">
      <alignment horizontal="center" vertical="top" wrapText="1" shrinkToFit="1"/>
    </xf>
    <xf numFmtId="0" fontId="3" fillId="0" borderId="10" xfId="0" applyFont="1" applyFill="1" applyBorder="1" applyAlignment="1">
      <alignment horizontal="center" vertical="top" wrapText="1"/>
    </xf>
    <xf numFmtId="2" fontId="3" fillId="0" borderId="10" xfId="0" applyNumberFormat="1" applyFont="1" applyFill="1" applyBorder="1" applyAlignment="1">
      <alignment horizontal="center" vertical="top" wrapText="1"/>
    </xf>
    <xf numFmtId="0" fontId="3" fillId="0" borderId="0" xfId="49" applyFont="1" applyFill="1" applyBorder="1" applyAlignment="1">
      <alignment horizontal="left" vertical="center"/>
    </xf>
    <xf numFmtId="4" fontId="5" fillId="0" borderId="13" xfId="0" applyNumberFormat="1" applyFont="1" applyFill="1" applyBorder="1" applyAlignment="1">
      <alignment horizontal="center" vertical="center" wrapText="1"/>
    </xf>
    <xf numFmtId="0" fontId="12" fillId="0" borderId="0" xfId="49" applyFont="1" applyFill="1" applyBorder="1" applyAlignment="1">
      <alignment horizontal="center" vertical="top"/>
    </xf>
    <xf numFmtId="0" fontId="12" fillId="0" borderId="0" xfId="49" applyFont="1" applyFill="1" applyBorder="1" applyAlignment="1">
      <alignment horizontal="right" vertical="top"/>
    </xf>
    <xf numFmtId="0" fontId="13" fillId="0" borderId="0" xfId="0" applyFont="1" applyFill="1" applyAlignment="1">
      <alignment horizontal="center" vertical="top" wrapText="1"/>
    </xf>
    <xf numFmtId="0" fontId="3" fillId="0" borderId="0" xfId="0" applyFont="1" applyFill="1" applyAlignment="1">
      <alignment horizontal="center" vertical="center"/>
    </xf>
    <xf numFmtId="0" fontId="11" fillId="0" borderId="0" xfId="0" applyFont="1" applyFill="1" applyAlignment="1">
      <alignment horizontal="center" vertical="center"/>
    </xf>
    <xf numFmtId="9" fontId="11" fillId="0" borderId="0" xfId="53" applyFont="1" applyFill="1" applyAlignment="1">
      <alignment horizontal="center"/>
    </xf>
    <xf numFmtId="0" fontId="3" fillId="0" borderId="10" xfId="0" applyFont="1" applyFill="1" applyBorder="1" applyAlignment="1">
      <alignment vertical="top" wrapText="1"/>
    </xf>
    <xf numFmtId="0" fontId="3" fillId="0" borderId="10" xfId="0" applyFont="1" applyFill="1" applyBorder="1" applyAlignment="1">
      <alignment horizontal="center" vertical="top"/>
    </xf>
    <xf numFmtId="0" fontId="3" fillId="0" borderId="0" xfId="0" applyFont="1" applyFill="1" applyAlignment="1">
      <alignment vertical="top" wrapText="1" shrinkToFit="1"/>
    </xf>
    <xf numFmtId="0" fontId="3" fillId="0" borderId="0" xfId="0" applyFont="1" applyFill="1" applyAlignment="1">
      <alignment vertical="top" shrinkToFit="1"/>
    </xf>
    <xf numFmtId="4" fontId="3" fillId="0" borderId="10" xfId="0" applyNumberFormat="1" applyFont="1" applyFill="1" applyBorder="1" applyAlignment="1">
      <alignment horizontal="center" vertical="top"/>
    </xf>
    <xf numFmtId="2" fontId="4" fillId="0" borderId="10" xfId="0" applyNumberFormat="1" applyFont="1" applyFill="1" applyBorder="1" applyAlignment="1">
      <alignment horizontal="center" vertical="top" wrapText="1"/>
    </xf>
    <xf numFmtId="0" fontId="3" fillId="0" borderId="0" xfId="0" applyFont="1" applyFill="1" applyAlignment="1">
      <alignment vertical="top"/>
    </xf>
    <xf numFmtId="0" fontId="3" fillId="0" borderId="0" xfId="0" applyFont="1" applyFill="1" applyAlignment="1">
      <alignment vertical="top" wrapText="1"/>
    </xf>
    <xf numFmtId="0" fontId="3" fillId="0" borderId="0" xfId="0" applyFont="1" applyFill="1" applyAlignment="1">
      <alignment horizontal="center" vertical="top"/>
    </xf>
    <xf numFmtId="0" fontId="11" fillId="0" borderId="10" xfId="56" applyFont="1" applyFill="1" applyBorder="1" applyAlignment="1">
      <alignment horizontal="right" vertical="top" wrapText="1"/>
    </xf>
    <xf numFmtId="2" fontId="11" fillId="0" borderId="10" xfId="50" applyNumberFormat="1" applyFont="1" applyFill="1" applyBorder="1" applyAlignment="1">
      <alignment horizontal="center" vertical="top"/>
    </xf>
    <xf numFmtId="0" fontId="11" fillId="0" borderId="0" xfId="0" applyFont="1" applyFill="1" applyAlignment="1">
      <alignment horizontal="center" vertical="top"/>
    </xf>
    <xf numFmtId="0" fontId="11" fillId="0" borderId="10" xfId="0" applyFont="1" applyFill="1" applyBorder="1" applyAlignment="1">
      <alignment horizontal="center" vertical="top" wrapText="1"/>
    </xf>
    <xf numFmtId="0" fontId="3" fillId="0" borderId="0" xfId="0" applyFont="1" applyFill="1" applyAlignment="1">
      <alignment horizontal="left" vertical="center"/>
    </xf>
    <xf numFmtId="0" fontId="41"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2" fontId="11" fillId="0" borderId="0" xfId="0" applyNumberFormat="1" applyFont="1" applyFill="1" applyAlignment="1">
      <alignment horizontal="center" vertical="center"/>
    </xf>
    <xf numFmtId="1" fontId="4" fillId="0" borderId="0" xfId="0" applyNumberFormat="1" applyFont="1" applyFill="1" applyBorder="1" applyAlignment="1">
      <alignment horizontal="center" vertical="center"/>
    </xf>
    <xf numFmtId="0" fontId="4" fillId="0" borderId="0" xfId="0" applyFont="1" applyFill="1" applyAlignment="1">
      <alignment horizontal="center"/>
    </xf>
    <xf numFmtId="1" fontId="4" fillId="0" borderId="0" xfId="0" applyNumberFormat="1" applyFont="1" applyFill="1" applyBorder="1" applyAlignment="1">
      <alignment horizontal="center"/>
    </xf>
    <xf numFmtId="0" fontId="3" fillId="0" borderId="0" xfId="0" applyFont="1" applyFill="1" applyAlignment="1">
      <alignment horizontal="right"/>
    </xf>
    <xf numFmtId="2" fontId="11" fillId="0" borderId="10" xfId="0" applyNumberFormat="1" applyFont="1" applyFill="1" applyBorder="1" applyAlignment="1">
      <alignment horizontal="center" vertical="top"/>
    </xf>
    <xf numFmtId="2" fontId="39" fillId="0" borderId="10" xfId="0" applyNumberFormat="1" applyFont="1" applyFill="1" applyBorder="1" applyAlignment="1">
      <alignment horizontal="center" vertical="top" wrapText="1"/>
    </xf>
    <xf numFmtId="0" fontId="3" fillId="0" borderId="0" xfId="0" applyFont="1" applyFill="1" applyBorder="1" applyAlignment="1">
      <alignment horizontal="left" vertical="center"/>
    </xf>
    <xf numFmtId="49" fontId="9" fillId="0" borderId="10" xfId="0" applyNumberFormat="1" applyFont="1" applyFill="1" applyBorder="1" applyAlignment="1">
      <alignment horizontal="center" vertical="top" wrapText="1" shrinkToFit="1"/>
    </xf>
    <xf numFmtId="49" fontId="8" fillId="0" borderId="10" xfId="0" applyNumberFormat="1" applyFont="1" applyFill="1" applyBorder="1" applyAlignment="1">
      <alignment horizontal="center" vertical="top" wrapText="1" shrinkToFit="1"/>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xf>
    <xf numFmtId="49" fontId="3" fillId="0" borderId="0" xfId="0" applyNumberFormat="1" applyFont="1" applyFill="1" applyAlignment="1">
      <alignment vertical="center"/>
    </xf>
    <xf numFmtId="0" fontId="43" fillId="0" borderId="0" xfId="0" applyFont="1" applyFill="1" applyBorder="1" applyAlignment="1">
      <alignment horizontal="center" vertical="center"/>
    </xf>
    <xf numFmtId="0" fontId="44" fillId="0" borderId="0" xfId="0" applyFont="1" applyFill="1" applyAlignment="1">
      <alignment horizontal="center"/>
    </xf>
    <xf numFmtId="0" fontId="5" fillId="0" borderId="0" xfId="0" applyFont="1" applyFill="1" applyBorder="1" applyAlignment="1">
      <alignment horizontal="center" vertical="top" wrapText="1"/>
    </xf>
    <xf numFmtId="0" fontId="5" fillId="0" borderId="0" xfId="0" applyFont="1" applyFill="1" applyBorder="1" applyAlignment="1">
      <alignment horizontal="right" vertical="top"/>
    </xf>
    <xf numFmtId="0" fontId="11" fillId="0" borderId="0" xfId="0" applyFont="1" applyFill="1" applyAlignment="1">
      <alignment horizontal="left" vertical="top" wrapText="1"/>
    </xf>
    <xf numFmtId="0" fontId="5" fillId="0" borderId="0" xfId="0" applyFont="1" applyFill="1" applyAlignment="1">
      <alignment horizontal="center" vertical="top"/>
    </xf>
    <xf numFmtId="0" fontId="42" fillId="0" borderId="0" xfId="0" applyFont="1" applyFill="1" applyAlignment="1">
      <alignment horizontal="center"/>
    </xf>
    <xf numFmtId="49" fontId="3" fillId="0" borderId="0" xfId="0" applyNumberFormat="1" applyFont="1" applyFill="1" applyBorder="1" applyAlignment="1">
      <alignment horizontal="center" vertical="top" wrapText="1"/>
    </xf>
    <xf numFmtId="0" fontId="3" fillId="0" borderId="0" xfId="0" applyFont="1" applyFill="1" applyBorder="1" applyAlignment="1">
      <alignment horizontal="right" vertical="top"/>
    </xf>
    <xf numFmtId="0" fontId="3" fillId="0" borderId="0" xfId="0" applyFont="1" applyFill="1" applyBorder="1" applyAlignment="1">
      <alignment horizontal="center" vertical="top" wrapText="1"/>
    </xf>
    <xf numFmtId="0" fontId="13" fillId="0" borderId="10" xfId="0" applyFont="1" applyFill="1" applyBorder="1" applyAlignment="1">
      <alignment horizontal="left" vertical="center" wrapText="1"/>
    </xf>
    <xf numFmtId="0" fontId="11" fillId="0" borderId="0" xfId="0" quotePrefix="1" applyNumberFormat="1" applyFont="1" applyFill="1" applyAlignment="1">
      <alignment horizontal="left" vertical="top" wrapText="1"/>
    </xf>
    <xf numFmtId="0" fontId="12" fillId="0" borderId="0" xfId="56" applyFont="1" applyFill="1" applyBorder="1" applyAlignment="1">
      <alignment vertical="center"/>
    </xf>
    <xf numFmtId="0" fontId="12" fillId="0" borderId="12" xfId="56" applyFont="1" applyFill="1" applyBorder="1" applyAlignment="1">
      <alignment vertical="center"/>
    </xf>
    <xf numFmtId="0" fontId="13" fillId="0" borderId="12" xfId="56" applyFont="1" applyFill="1" applyBorder="1" applyAlignment="1">
      <alignment horizontal="right" vertical="center" wrapText="1"/>
    </xf>
    <xf numFmtId="4" fontId="13" fillId="0" borderId="12" xfId="56" applyNumberFormat="1" applyFont="1" applyFill="1" applyBorder="1" applyAlignment="1">
      <alignment horizontal="center" vertical="center"/>
    </xf>
    <xf numFmtId="0" fontId="12" fillId="0" borderId="13" xfId="56" applyFont="1" applyFill="1" applyBorder="1" applyAlignment="1">
      <alignment vertical="center"/>
    </xf>
    <xf numFmtId="0" fontId="13" fillId="0" borderId="13" xfId="56" applyFont="1" applyFill="1" applyBorder="1" applyAlignment="1">
      <alignment horizontal="right" vertical="center" wrapText="1"/>
    </xf>
    <xf numFmtId="4" fontId="13" fillId="0" borderId="13" xfId="56" applyNumberFormat="1" applyFont="1" applyFill="1" applyBorder="1" applyAlignment="1">
      <alignment horizontal="center" vertical="center"/>
    </xf>
    <xf numFmtId="0" fontId="13" fillId="0" borderId="0" xfId="56" applyFont="1" applyFill="1" applyBorder="1" applyAlignment="1">
      <alignment horizontal="right" vertical="center" wrapText="1"/>
    </xf>
    <xf numFmtId="4" fontId="13" fillId="0" borderId="0" xfId="56" applyNumberFormat="1" applyFont="1" applyFill="1" applyBorder="1" applyAlignment="1">
      <alignment horizontal="center" vertical="center"/>
    </xf>
    <xf numFmtId="0" fontId="13" fillId="0" borderId="0" xfId="0" quotePrefix="1" applyFont="1" applyFill="1" applyAlignment="1">
      <alignment horizontal="center" wrapText="1"/>
    </xf>
    <xf numFmtId="0" fontId="11" fillId="0" borderId="0" xfId="0" applyFont="1" applyFill="1" applyAlignment="1">
      <alignment horizontal="left" vertical="top"/>
    </xf>
    <xf numFmtId="4" fontId="12" fillId="0" borderId="10" xfId="56" applyNumberFormat="1" applyFont="1" applyFill="1" applyBorder="1" applyAlignment="1">
      <alignment horizontal="right" vertical="center" indent="7"/>
    </xf>
    <xf numFmtId="4" fontId="13" fillId="0" borderId="10" xfId="56" applyNumberFormat="1" applyFont="1" applyFill="1" applyBorder="1" applyAlignment="1">
      <alignment horizontal="right" vertical="center" indent="7"/>
    </xf>
    <xf numFmtId="0" fontId="45" fillId="0" borderId="10" xfId="0" applyFont="1" applyFill="1" applyBorder="1" applyAlignment="1">
      <alignment horizontal="left" vertical="center" wrapText="1"/>
    </xf>
    <xf numFmtId="0" fontId="1" fillId="0" borderId="10" xfId="0" applyFont="1" applyFill="1" applyBorder="1" applyAlignment="1">
      <alignment horizontal="left" vertical="top" wrapText="1"/>
    </xf>
    <xf numFmtId="49" fontId="46" fillId="0" borderId="10" xfId="0" applyNumberFormat="1" applyFont="1" applyFill="1" applyBorder="1" applyAlignment="1">
      <alignment horizontal="center" vertical="top" wrapText="1"/>
    </xf>
    <xf numFmtId="0" fontId="8" fillId="0" borderId="10" xfId="0" applyFont="1" applyFill="1" applyBorder="1" applyAlignment="1">
      <alignment horizontal="center" vertical="top" wrapText="1" shrinkToFit="1"/>
    </xf>
    <xf numFmtId="2" fontId="1" fillId="0" borderId="10" xfId="0" applyNumberFormat="1" applyFont="1" applyFill="1" applyBorder="1" applyAlignment="1">
      <alignment horizontal="center" vertical="top"/>
    </xf>
    <xf numFmtId="49" fontId="9" fillId="0" borderId="10" xfId="0" applyNumberFormat="1" applyFont="1" applyBorder="1" applyAlignment="1">
      <alignment horizontal="center" vertical="center" wrapText="1"/>
    </xf>
    <xf numFmtId="0" fontId="9" fillId="0" borderId="10" xfId="48" applyFont="1" applyFill="1" applyBorder="1" applyAlignment="1">
      <alignment horizontal="center" vertical="top" wrapText="1"/>
    </xf>
    <xf numFmtId="0" fontId="1" fillId="0" borderId="10" xfId="48" applyFont="1" applyFill="1" applyBorder="1" applyAlignment="1">
      <alignment horizontal="center" vertical="top" wrapText="1"/>
    </xf>
    <xf numFmtId="2" fontId="1" fillId="0" borderId="10" xfId="48" applyNumberFormat="1" applyFont="1" applyFill="1" applyBorder="1" applyAlignment="1">
      <alignment horizontal="center" vertical="top"/>
    </xf>
    <xf numFmtId="0" fontId="1" fillId="0" borderId="10" xfId="48" applyFont="1" applyFill="1" applyBorder="1" applyAlignment="1">
      <alignment horizontal="left" vertical="top" wrapText="1"/>
    </xf>
    <xf numFmtId="4" fontId="11" fillId="0" borderId="10" xfId="0" applyNumberFormat="1" applyFont="1" applyFill="1" applyBorder="1" applyAlignment="1">
      <alignment horizontal="right" indent="1"/>
    </xf>
    <xf numFmtId="49" fontId="1" fillId="0" borderId="10" xfId="0" applyNumberFormat="1" applyFont="1" applyFill="1" applyBorder="1" applyAlignment="1">
      <alignment horizontal="center" vertical="top" wrapText="1" shrinkToFit="1"/>
    </xf>
    <xf numFmtId="0" fontId="14" fillId="0" borderId="0" xfId="56" applyFont="1" applyFill="1" applyAlignment="1">
      <alignment horizontal="right"/>
    </xf>
    <xf numFmtId="0" fontId="7" fillId="0" borderId="12" xfId="47" applyNumberFormat="1" applyFont="1" applyFill="1" applyBorder="1" applyAlignment="1">
      <alignment horizontal="left" indent="4"/>
    </xf>
    <xf numFmtId="0" fontId="11" fillId="0" borderId="10" xfId="0" applyFont="1" applyFill="1" applyBorder="1" applyAlignment="1">
      <alignment horizontal="right"/>
    </xf>
    <xf numFmtId="2" fontId="1" fillId="0" borderId="0" xfId="0" applyNumberFormat="1" applyFont="1" applyFill="1" applyAlignment="1">
      <alignment horizontal="right"/>
    </xf>
    <xf numFmtId="4" fontId="4" fillId="0" borderId="13" xfId="0" applyNumberFormat="1" applyFont="1" applyFill="1" applyBorder="1" applyAlignment="1">
      <alignment horizontal="right"/>
    </xf>
    <xf numFmtId="0" fontId="47" fillId="0" borderId="0" xfId="0" applyFont="1" applyFill="1" applyBorder="1" applyAlignment="1">
      <alignment horizontal="left"/>
    </xf>
    <xf numFmtId="0" fontId="4" fillId="0" borderId="0" xfId="0" applyNumberFormat="1" applyFont="1" applyFill="1" applyBorder="1" applyAlignment="1">
      <alignment horizontal="right" vertical="center"/>
    </xf>
    <xf numFmtId="2" fontId="11" fillId="0" borderId="0" xfId="0" applyNumberFormat="1" applyFont="1" applyFill="1" applyBorder="1" applyAlignment="1">
      <alignment horizontal="center"/>
    </xf>
    <xf numFmtId="0" fontId="3" fillId="0" borderId="0" xfId="0" applyFont="1" applyFill="1" applyBorder="1" applyAlignment="1">
      <alignment horizontal="right"/>
    </xf>
    <xf numFmtId="4" fontId="4" fillId="0" borderId="0" xfId="0" applyNumberFormat="1" applyFont="1" applyFill="1" applyBorder="1" applyAlignment="1">
      <alignment horizontal="center"/>
    </xf>
    <xf numFmtId="0" fontId="3" fillId="0" borderId="14" xfId="0" applyFont="1" applyFill="1" applyBorder="1" applyAlignment="1">
      <alignment horizontal="right" vertical="top" wrapText="1"/>
    </xf>
    <xf numFmtId="2" fontId="3" fillId="0" borderId="11" xfId="0" applyNumberFormat="1" applyFont="1" applyFill="1" applyBorder="1" applyAlignment="1">
      <alignment horizontal="left" vertical="top"/>
    </xf>
    <xf numFmtId="0" fontId="11" fillId="0" borderId="14" xfId="56" applyFont="1" applyFill="1" applyBorder="1" applyAlignment="1">
      <alignment horizontal="right" vertical="top" wrapText="1"/>
    </xf>
    <xf numFmtId="2" fontId="11" fillId="0" borderId="11" xfId="0" applyNumberFormat="1" applyFont="1" applyFill="1" applyBorder="1" applyAlignment="1">
      <alignment horizontal="center" vertical="top"/>
    </xf>
    <xf numFmtId="0" fontId="3" fillId="0" borderId="11" xfId="0" applyFont="1" applyFill="1" applyBorder="1" applyAlignment="1">
      <alignment vertical="top"/>
    </xf>
    <xf numFmtId="0" fontId="3" fillId="0" borderId="14" xfId="0" applyFont="1" applyFill="1" applyBorder="1" applyAlignment="1">
      <alignment horizontal="center" vertical="top" wrapText="1"/>
    </xf>
    <xf numFmtId="0" fontId="11" fillId="0" borderId="14" xfId="0" applyFont="1" applyFill="1" applyBorder="1" applyAlignment="1">
      <alignment horizontal="center" vertical="top"/>
    </xf>
    <xf numFmtId="2" fontId="0" fillId="0" borderId="10" xfId="0" applyNumberFormat="1" applyFont="1" applyFill="1" applyBorder="1" applyAlignment="1">
      <alignment horizontal="center" vertical="top" wrapText="1"/>
    </xf>
    <xf numFmtId="0" fontId="20" fillId="0" borderId="10" xfId="0" applyFont="1" applyFill="1" applyBorder="1" applyAlignment="1">
      <alignment horizontal="center" vertical="top" wrapText="1"/>
    </xf>
    <xf numFmtId="0" fontId="8" fillId="0" borderId="10" xfId="56" applyFont="1" applyFill="1" applyBorder="1" applyAlignment="1">
      <alignment horizontal="left" vertical="top" wrapText="1" shrinkToFit="1"/>
    </xf>
    <xf numFmtId="0" fontId="11" fillId="0" borderId="0" xfId="0" applyFont="1" applyFill="1" applyAlignment="1">
      <alignment horizontal="center" vertical="top" wrapText="1"/>
    </xf>
    <xf numFmtId="0" fontId="11" fillId="0" borderId="0" xfId="0" quotePrefix="1" applyNumberFormat="1" applyFont="1" applyFill="1" applyAlignment="1">
      <alignment horizontal="center" vertical="top" wrapText="1"/>
    </xf>
    <xf numFmtId="0" fontId="8" fillId="0" borderId="10" xfId="56" applyFont="1" applyFill="1" applyBorder="1" applyAlignment="1">
      <alignment horizontal="center" vertical="top" wrapText="1" shrinkToFit="1"/>
    </xf>
    <xf numFmtId="0" fontId="0" fillId="0" borderId="10" xfId="56" applyFont="1" applyFill="1" applyBorder="1" applyAlignment="1">
      <alignment horizontal="center" vertical="top" wrapText="1" shrinkToFit="1"/>
    </xf>
    <xf numFmtId="0" fontId="8" fillId="0" borderId="10" xfId="0" applyFont="1" applyFill="1" applyBorder="1" applyAlignment="1">
      <alignment horizontal="center" vertical="top" wrapText="1"/>
    </xf>
    <xf numFmtId="2" fontId="52" fillId="0" borderId="10" xfId="56" applyNumberFormat="1" applyFont="1" applyFill="1" applyBorder="1" applyAlignment="1">
      <alignment horizontal="center" vertical="top"/>
    </xf>
    <xf numFmtId="2" fontId="52" fillId="0" borderId="10" xfId="0" applyNumberFormat="1" applyFont="1" applyFill="1" applyBorder="1" applyAlignment="1">
      <alignment horizontal="center" vertical="top"/>
    </xf>
    <xf numFmtId="2" fontId="52" fillId="0" borderId="10" xfId="0" applyNumberFormat="1" applyFont="1" applyFill="1" applyBorder="1" applyAlignment="1">
      <alignment horizontal="center" vertical="top" wrapText="1" shrinkToFit="1"/>
    </xf>
    <xf numFmtId="0" fontId="1" fillId="24" borderId="10" xfId="0" applyFont="1" applyFill="1" applyBorder="1" applyAlignment="1">
      <alignment horizontal="left" vertical="top" wrapText="1" shrinkToFit="1"/>
    </xf>
    <xf numFmtId="0" fontId="1" fillId="24" borderId="10" xfId="0" applyFont="1" applyFill="1" applyBorder="1" applyAlignment="1">
      <alignment horizontal="center" vertical="top" wrapText="1" shrinkToFit="1"/>
    </xf>
    <xf numFmtId="2" fontId="1" fillId="24" borderId="10" xfId="28" applyNumberFormat="1" applyFont="1" applyFill="1" applyBorder="1" applyAlignment="1">
      <alignment horizontal="center" vertical="top" shrinkToFit="1"/>
    </xf>
    <xf numFmtId="0" fontId="1" fillId="24" borderId="10" xfId="0" applyFont="1" applyFill="1" applyBorder="1" applyAlignment="1">
      <alignment horizontal="left" vertical="top" wrapText="1"/>
    </xf>
    <xf numFmtId="0" fontId="9" fillId="24" borderId="10" xfId="0" applyFont="1" applyFill="1" applyBorder="1" applyAlignment="1">
      <alignment horizontal="center" vertical="top" wrapText="1" shrinkToFit="1"/>
    </xf>
    <xf numFmtId="0" fontId="48" fillId="24" borderId="10" xfId="0" applyFont="1" applyFill="1" applyBorder="1" applyAlignment="1">
      <alignment horizontal="left" vertical="top" wrapText="1" shrinkToFit="1"/>
    </xf>
    <xf numFmtId="2" fontId="1" fillId="24" borderId="10" xfId="0" applyNumberFormat="1" applyFont="1" applyFill="1" applyBorder="1" applyAlignment="1">
      <alignment horizontal="center"/>
    </xf>
    <xf numFmtId="0" fontId="1" fillId="24" borderId="10" xfId="0" applyFont="1" applyFill="1" applyBorder="1" applyAlignment="1">
      <alignment vertical="top" wrapText="1"/>
    </xf>
    <xf numFmtId="2" fontId="1" fillId="24" borderId="10" xfId="0" applyNumberFormat="1" applyFont="1" applyFill="1" applyBorder="1" applyAlignment="1">
      <alignment horizontal="center" vertical="top"/>
    </xf>
    <xf numFmtId="2" fontId="1" fillId="24" borderId="10" xfId="0" applyNumberFormat="1" applyFont="1" applyFill="1" applyBorder="1" applyAlignment="1">
      <alignment horizontal="center" wrapText="1"/>
    </xf>
    <xf numFmtId="0" fontId="1" fillId="24" borderId="10" xfId="0" applyFont="1" applyFill="1" applyBorder="1" applyAlignment="1">
      <alignment horizontal="center"/>
    </xf>
    <xf numFmtId="0" fontId="8" fillId="0" borderId="10" xfId="0" applyFont="1" applyFill="1" applyBorder="1" applyAlignment="1">
      <alignment horizontal="right"/>
    </xf>
    <xf numFmtId="4" fontId="8" fillId="0" borderId="10" xfId="0" applyNumberFormat="1" applyFont="1" applyFill="1" applyBorder="1" applyAlignment="1">
      <alignment horizontal="right" indent="1"/>
    </xf>
    <xf numFmtId="0" fontId="11" fillId="24" borderId="10" xfId="0" applyFont="1" applyFill="1" applyBorder="1" applyAlignment="1">
      <alignment horizontal="center" vertical="center" wrapText="1" shrinkToFit="1"/>
    </xf>
    <xf numFmtId="49" fontId="11" fillId="24" borderId="10" xfId="0" applyNumberFormat="1" applyFont="1" applyFill="1" applyBorder="1" applyAlignment="1">
      <alignment horizontal="center" vertical="center" wrapText="1" shrinkToFit="1"/>
    </xf>
    <xf numFmtId="0" fontId="11" fillId="24" borderId="10" xfId="56" applyFont="1" applyFill="1" applyBorder="1" applyAlignment="1">
      <alignment horizontal="center" vertical="center" wrapText="1" shrinkToFit="1"/>
    </xf>
    <xf numFmtId="2" fontId="3" fillId="24" borderId="10" xfId="0" applyNumberFormat="1" applyFont="1" applyFill="1" applyBorder="1" applyAlignment="1">
      <alignment horizontal="center" wrapText="1" shrinkToFit="1"/>
    </xf>
    <xf numFmtId="2" fontId="3" fillId="24" borderId="10" xfId="0" applyNumberFormat="1" applyFont="1" applyFill="1" applyBorder="1" applyAlignment="1">
      <alignment horizontal="center" vertical="center" wrapText="1" shrinkToFit="1"/>
    </xf>
    <xf numFmtId="49" fontId="8" fillId="24" borderId="10" xfId="0" applyNumberFormat="1" applyFont="1" applyFill="1" applyBorder="1" applyAlignment="1">
      <alignment horizontal="center" vertical="top" wrapText="1" shrinkToFit="1"/>
    </xf>
    <xf numFmtId="4" fontId="3" fillId="24" borderId="10" xfId="0" applyNumberFormat="1" applyFont="1" applyFill="1" applyBorder="1" applyAlignment="1">
      <alignment horizontal="right" vertical="top" wrapText="1" indent="1"/>
    </xf>
    <xf numFmtId="4" fontId="3" fillId="24" borderId="10" xfId="0" applyNumberFormat="1" applyFont="1" applyFill="1" applyBorder="1" applyAlignment="1">
      <alignment horizontal="right" vertical="top" indent="1"/>
    </xf>
    <xf numFmtId="49" fontId="9" fillId="24" borderId="10" xfId="56" applyNumberFormat="1" applyFont="1" applyFill="1" applyBorder="1" applyAlignment="1">
      <alignment horizontal="center" vertical="top" wrapText="1" shrinkToFit="1"/>
    </xf>
    <xf numFmtId="0" fontId="20" fillId="24" borderId="10" xfId="56" applyFont="1" applyFill="1" applyBorder="1" applyAlignment="1">
      <alignment horizontal="center" vertical="top" wrapText="1" shrinkToFit="1"/>
    </xf>
    <xf numFmtId="49" fontId="3" fillId="24" borderId="10" xfId="56" applyNumberFormat="1" applyFont="1" applyFill="1" applyBorder="1" applyAlignment="1">
      <alignment horizontal="center" vertical="center" wrapText="1" shrinkToFit="1"/>
    </xf>
    <xf numFmtId="49" fontId="3" fillId="24" borderId="10" xfId="0" applyNumberFormat="1" applyFont="1" applyFill="1" applyBorder="1" applyAlignment="1">
      <alignment horizontal="center" vertical="center" wrapText="1" shrinkToFit="1"/>
    </xf>
    <xf numFmtId="0" fontId="3" fillId="24" borderId="10" xfId="0" applyFont="1" applyFill="1" applyBorder="1" applyAlignment="1">
      <alignment horizontal="left" vertical="center" wrapText="1"/>
    </xf>
    <xf numFmtId="4" fontId="3" fillId="24" borderId="10" xfId="0" applyNumberFormat="1" applyFont="1" applyFill="1" applyBorder="1" applyAlignment="1">
      <alignment horizontal="right" wrapText="1" indent="1"/>
    </xf>
    <xf numFmtId="4" fontId="3" fillId="24" borderId="10" xfId="0" applyNumberFormat="1" applyFont="1" applyFill="1" applyBorder="1" applyAlignment="1">
      <alignment horizontal="right" indent="1"/>
    </xf>
    <xf numFmtId="2" fontId="3" fillId="24" borderId="10" xfId="56" applyNumberFormat="1" applyFont="1" applyFill="1" applyBorder="1" applyAlignment="1">
      <alignment horizontal="center" vertical="top"/>
    </xf>
    <xf numFmtId="2" fontId="3" fillId="24" borderId="10" xfId="0" applyNumberFormat="1" applyFont="1" applyFill="1" applyBorder="1" applyAlignment="1">
      <alignment horizontal="center" vertical="top"/>
    </xf>
    <xf numFmtId="0" fontId="1" fillId="0" borderId="19" xfId="56" applyFont="1" applyFill="1" applyBorder="1" applyAlignment="1">
      <alignment vertical="center" wrapText="1"/>
    </xf>
    <xf numFmtId="0" fontId="56" fillId="0" borderId="0" xfId="56" applyFont="1" applyFill="1" applyAlignment="1">
      <alignment horizontal="right"/>
    </xf>
    <xf numFmtId="4" fontId="56" fillId="0" borderId="0" xfId="56" applyNumberFormat="1" applyFont="1" applyFill="1"/>
    <xf numFmtId="0" fontId="3" fillId="0" borderId="10" xfId="0" applyFont="1" applyFill="1" applyBorder="1" applyAlignment="1">
      <alignment horizontal="center" vertical="center"/>
    </xf>
    <xf numFmtId="0" fontId="3" fillId="0" borderId="10" xfId="0" applyFont="1" applyFill="1" applyBorder="1" applyAlignment="1">
      <alignment horizontal="center"/>
    </xf>
    <xf numFmtId="0" fontId="0" fillId="0" borderId="10" xfId="0" applyFont="1" applyFill="1" applyBorder="1" applyAlignment="1">
      <alignment horizontal="center" vertical="top" wrapText="1"/>
    </xf>
    <xf numFmtId="0" fontId="0" fillId="0" borderId="10" xfId="56" applyFont="1" applyFill="1" applyBorder="1" applyAlignment="1">
      <alignment horizontal="left" vertical="top" wrapText="1" shrinkToFit="1"/>
    </xf>
    <xf numFmtId="0" fontId="55" fillId="0" borderId="0" xfId="0" applyFont="1" applyFill="1" applyAlignment="1">
      <alignment horizontal="center" vertical="center"/>
    </xf>
    <xf numFmtId="49" fontId="20" fillId="0" borderId="10" xfId="0" applyNumberFormat="1" applyFont="1" applyFill="1" applyBorder="1" applyAlignment="1">
      <alignment horizontal="center" vertical="top" wrapText="1" shrinkToFit="1"/>
    </xf>
    <xf numFmtId="0" fontId="20" fillId="0" borderId="10" xfId="0" applyFont="1" applyFill="1" applyBorder="1" applyAlignment="1">
      <alignment horizontal="right" vertical="top" wrapText="1"/>
    </xf>
    <xf numFmtId="0" fontId="13" fillId="0" borderId="10" xfId="56"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3" fillId="0" borderId="10" xfId="56"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6" xfId="56" applyFont="1" applyFill="1" applyBorder="1" applyAlignment="1">
      <alignment horizontal="center" vertical="center" wrapText="1"/>
    </xf>
    <xf numFmtId="0" fontId="3" fillId="0" borderId="17" xfId="56" applyFont="1" applyFill="1" applyBorder="1" applyAlignment="1">
      <alignment horizontal="center" vertical="center" wrapText="1"/>
    </xf>
    <xf numFmtId="0" fontId="3" fillId="0" borderId="18" xfId="56" applyFont="1" applyFill="1" applyBorder="1" applyAlignment="1">
      <alignment horizontal="center" vertical="center" wrapText="1"/>
    </xf>
    <xf numFmtId="0" fontId="3" fillId="0" borderId="14" xfId="0" applyFont="1" applyFill="1" applyBorder="1" applyAlignment="1">
      <alignment horizontal="center"/>
    </xf>
    <xf numFmtId="0" fontId="3" fillId="0" borderId="11" xfId="0" applyFont="1" applyFill="1" applyBorder="1" applyAlignment="1">
      <alignment horizontal="center"/>
    </xf>
    <xf numFmtId="0" fontId="3" fillId="0" borderId="15" xfId="0" applyFont="1" applyFill="1" applyBorder="1" applyAlignment="1">
      <alignment horizontal="center"/>
    </xf>
    <xf numFmtId="0" fontId="1" fillId="24" borderId="10" xfId="0" applyFont="1" applyFill="1" applyBorder="1" applyAlignment="1">
      <alignment horizontal="left" wrapText="1" shrinkToFit="1"/>
    </xf>
    <xf numFmtId="2" fontId="20" fillId="0" borderId="10" xfId="0" applyNumberFormat="1" applyFont="1" applyFill="1" applyBorder="1" applyAlignment="1">
      <alignment horizontal="center" vertical="top"/>
    </xf>
    <xf numFmtId="2" fontId="20" fillId="0" borderId="10" xfId="0" applyNumberFormat="1" applyFont="1" applyFill="1" applyBorder="1" applyAlignment="1">
      <alignment horizontal="right" vertical="top"/>
    </xf>
    <xf numFmtId="2" fontId="20" fillId="0" borderId="11" xfId="0" applyNumberFormat="1" applyFont="1" applyFill="1" applyBorder="1" applyAlignment="1">
      <alignment horizontal="center" vertical="top"/>
    </xf>
    <xf numFmtId="0" fontId="20" fillId="0" borderId="15" xfId="0" applyFont="1" applyFill="1" applyBorder="1" applyAlignment="1">
      <alignment horizontal="right" vertical="top"/>
    </xf>
    <xf numFmtId="0" fontId="20" fillId="0" borderId="15" xfId="56" applyFont="1" applyFill="1" applyBorder="1" applyAlignment="1">
      <alignment horizontal="right" vertical="top"/>
    </xf>
    <xf numFmtId="0" fontId="8" fillId="0" borderId="0" xfId="56" applyNumberFormat="1" applyFont="1" applyFill="1" applyBorder="1" applyAlignment="1" applyProtection="1">
      <alignment horizontal="left" vertical="center"/>
    </xf>
  </cellXfs>
  <cellStyles count="6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2 2" xfId="40"/>
    <cellStyle name="Normal 3" xfId="41"/>
    <cellStyle name="Normal 3 2" xfId="42"/>
    <cellStyle name="Normal 4" xfId="43"/>
    <cellStyle name="Normal 4 2" xfId="44"/>
    <cellStyle name="Normal 4_2_Karta_1_Korpuss_Tvaika" xfId="45"/>
    <cellStyle name="Normal 8" xfId="46"/>
    <cellStyle name="Normal_Aluksnes_Pilssalas_Tames sagatave" xfId="47"/>
    <cellStyle name="Normal_Marupe bernudarzs koptame_19 virtuves KOPTAME" xfId="48"/>
    <cellStyle name="Normal_TAME-POLIPLASTS" xfId="49"/>
    <cellStyle name="Normal_WESS CENTRS" xfId="50"/>
    <cellStyle name="Note 2" xfId="51"/>
    <cellStyle name="Output 2" xfId="52"/>
    <cellStyle name="Percent" xfId="53" builtinId="5"/>
    <cellStyle name="Percent 2" xfId="54"/>
    <cellStyle name="Stils 1" xfId="55"/>
    <cellStyle name="Style 1" xfId="56"/>
    <cellStyle name="Style 1 2" xfId="57"/>
    <cellStyle name="Style 1_1_Karta_3_Korpuss" xfId="58"/>
    <cellStyle name="Title 2" xfId="59"/>
    <cellStyle name="Total 2" xfId="60"/>
    <cellStyle name="Warning Text 2" xfId="61"/>
    <cellStyle name="Обычный_33. OZOLNIEKU NOVADA DOME_OZO SKOLA_TELPU, GAITENU, KAPNU TELPU REMONTS_TAME_VADIMS_2011_02_25_melnraksts_09. ELITE BRAIN_ZIKI_KUTS BUVNIECIBA_TAME_2013_08_01+EL labots"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45"/>
  <sheetViews>
    <sheetView showZeros="0" topLeftCell="A4" zoomScale="70" zoomScaleNormal="70" workbookViewId="0">
      <selection activeCell="C28" sqref="C28"/>
    </sheetView>
  </sheetViews>
  <sheetFormatPr defaultRowHeight="18" outlineLevelRow="1" x14ac:dyDescent="0.25"/>
  <cols>
    <col min="1" max="1" width="27.5703125" style="35" customWidth="1"/>
    <col min="2" max="2" width="81.85546875" style="35" customWidth="1"/>
    <col min="3" max="3" width="43.85546875" style="35" customWidth="1"/>
    <col min="4" max="4" width="11.85546875" style="35" customWidth="1"/>
    <col min="5" max="16384" width="9.140625" style="35"/>
  </cols>
  <sheetData>
    <row r="1" spans="1:4" x14ac:dyDescent="0.25">
      <c r="C1" s="36" t="s">
        <v>5</v>
      </c>
    </row>
    <row r="2" spans="1:4" x14ac:dyDescent="0.25">
      <c r="C2" s="36"/>
    </row>
    <row r="4" spans="1:4" x14ac:dyDescent="0.25">
      <c r="C4" s="37" t="s">
        <v>29</v>
      </c>
    </row>
    <row r="6" spans="1:4" x14ac:dyDescent="0.25">
      <c r="C6" s="38" t="s">
        <v>30</v>
      </c>
    </row>
    <row r="8" spans="1:4" x14ac:dyDescent="0.25">
      <c r="C8" s="39" t="s">
        <v>55</v>
      </c>
    </row>
    <row r="9" spans="1:4" x14ac:dyDescent="0.25">
      <c r="A9" s="40"/>
      <c r="B9" s="40"/>
      <c r="C9" s="40"/>
    </row>
    <row r="10" spans="1:4" x14ac:dyDescent="0.25">
      <c r="A10" s="40"/>
      <c r="B10" s="40"/>
      <c r="C10" s="40"/>
    </row>
    <row r="11" spans="1:4" x14ac:dyDescent="0.25">
      <c r="A11" s="40"/>
      <c r="B11" s="41" t="s">
        <v>40</v>
      </c>
      <c r="C11" s="40"/>
    </row>
    <row r="13" spans="1:4" ht="36" x14ac:dyDescent="0.25">
      <c r="A13" s="42" t="s">
        <v>31</v>
      </c>
      <c r="B13" s="80" t="s">
        <v>468</v>
      </c>
      <c r="C13" s="43"/>
      <c r="D13" s="43"/>
    </row>
    <row r="14" spans="1:4" x14ac:dyDescent="0.25">
      <c r="A14" s="42" t="s">
        <v>0</v>
      </c>
      <c r="B14" s="80" t="s">
        <v>268</v>
      </c>
      <c r="C14" s="43"/>
      <c r="D14" s="43"/>
    </row>
    <row r="15" spans="1:4" x14ac:dyDescent="0.25">
      <c r="A15" s="44" t="s">
        <v>1</v>
      </c>
      <c r="B15" s="137"/>
      <c r="C15" s="43"/>
      <c r="D15" s="43"/>
    </row>
    <row r="16" spans="1:4" x14ac:dyDescent="0.25">
      <c r="B16" s="45"/>
      <c r="C16" s="45"/>
      <c r="D16" s="45"/>
    </row>
    <row r="17" spans="1:4" x14ac:dyDescent="0.25">
      <c r="B17" s="55"/>
      <c r="C17" s="153" t="s">
        <v>324</v>
      </c>
      <c r="D17" s="45"/>
    </row>
    <row r="18" spans="1:4" x14ac:dyDescent="0.25">
      <c r="B18" s="45"/>
      <c r="C18" s="45"/>
      <c r="D18" s="45"/>
    </row>
    <row r="19" spans="1:4" s="46" customFormat="1" x14ac:dyDescent="0.2">
      <c r="A19" s="221" t="s">
        <v>67</v>
      </c>
      <c r="B19" s="221" t="s">
        <v>4</v>
      </c>
      <c r="C19" s="221" t="s">
        <v>56</v>
      </c>
    </row>
    <row r="20" spans="1:4" x14ac:dyDescent="0.25">
      <c r="A20" s="221"/>
      <c r="B20" s="221"/>
      <c r="C20" s="221"/>
    </row>
    <row r="21" spans="1:4" x14ac:dyDescent="0.25">
      <c r="A21" s="64"/>
      <c r="B21" s="64"/>
      <c r="C21" s="64"/>
    </row>
    <row r="22" spans="1:4" s="48" customFormat="1" ht="36" x14ac:dyDescent="0.2">
      <c r="A22" s="47">
        <v>1</v>
      </c>
      <c r="B22" s="141" t="s">
        <v>468</v>
      </c>
      <c r="C22" s="139">
        <f>Kops!D27</f>
        <v>0</v>
      </c>
    </row>
    <row r="23" spans="1:4" s="48" customFormat="1" x14ac:dyDescent="0.2">
      <c r="A23" s="47"/>
      <c r="B23" s="126"/>
      <c r="C23" s="139"/>
    </row>
    <row r="24" spans="1:4" s="48" customFormat="1" x14ac:dyDescent="0.2">
      <c r="A24" s="49"/>
      <c r="B24" s="50" t="s">
        <v>54</v>
      </c>
      <c r="C24" s="140">
        <f>SUM(C22:C23)</f>
        <v>0</v>
      </c>
    </row>
    <row r="25" spans="1:4" s="128" customFormat="1" x14ac:dyDescent="0.2">
      <c r="A25" s="129"/>
      <c r="B25" s="130" t="s">
        <v>465</v>
      </c>
      <c r="C25" s="131"/>
    </row>
    <row r="26" spans="1:4" s="128" customFormat="1" x14ac:dyDescent="0.2">
      <c r="B26" s="135" t="s">
        <v>466</v>
      </c>
      <c r="C26" s="136"/>
    </row>
    <row r="27" spans="1:4" s="128" customFormat="1" x14ac:dyDescent="0.2">
      <c r="B27" s="135"/>
      <c r="C27" s="136"/>
    </row>
    <row r="28" spans="1:4" s="128" customFormat="1" x14ac:dyDescent="0.2">
      <c r="A28" s="132"/>
      <c r="B28" s="133"/>
      <c r="C28" s="134"/>
    </row>
    <row r="29" spans="1:4" x14ac:dyDescent="0.25">
      <c r="C29" s="51"/>
    </row>
    <row r="30" spans="1:4" ht="18.75" x14ac:dyDescent="0.3">
      <c r="A30" s="35" t="s">
        <v>467</v>
      </c>
      <c r="B30" s="212"/>
      <c r="C30" s="213"/>
    </row>
    <row r="36" spans="1:3" s="13" customFormat="1" x14ac:dyDescent="0.25">
      <c r="A36" s="68" t="s">
        <v>325</v>
      </c>
      <c r="B36" s="56"/>
      <c r="C36" s="28"/>
    </row>
    <row r="37" spans="1:3" s="13" customFormat="1" x14ac:dyDescent="0.25">
      <c r="A37" s="78"/>
      <c r="B37" s="76" t="s">
        <v>2</v>
      </c>
      <c r="C37" s="52"/>
    </row>
    <row r="38" spans="1:3" s="13" customFormat="1" x14ac:dyDescent="0.25">
      <c r="A38" s="79"/>
      <c r="B38" s="56"/>
      <c r="C38" s="28"/>
    </row>
    <row r="39" spans="1:3" s="13" customFormat="1" x14ac:dyDescent="0.25">
      <c r="A39" s="68" t="s">
        <v>254</v>
      </c>
      <c r="B39" s="56"/>
      <c r="C39" s="28"/>
    </row>
    <row r="40" spans="1:3" x14ac:dyDescent="0.25">
      <c r="A40" s="56"/>
      <c r="B40" s="56"/>
      <c r="C40" s="28"/>
    </row>
    <row r="41" spans="1:3" outlineLevel="1" x14ac:dyDescent="0.25">
      <c r="A41" s="57"/>
      <c r="B41" s="56"/>
      <c r="C41" s="28"/>
    </row>
    <row r="42" spans="1:3" s="13" customFormat="1" outlineLevel="1" x14ac:dyDescent="0.25">
      <c r="A42" s="56" t="s">
        <v>326</v>
      </c>
      <c r="B42" s="57"/>
      <c r="C42" s="53"/>
    </row>
    <row r="43" spans="1:3" outlineLevel="1" x14ac:dyDescent="0.25">
      <c r="A43" s="78"/>
      <c r="B43" s="3" t="s">
        <v>2</v>
      </c>
      <c r="C43" s="53"/>
    </row>
    <row r="44" spans="1:3" outlineLevel="1" x14ac:dyDescent="0.25">
      <c r="A44" s="58"/>
      <c r="B44" s="58"/>
      <c r="C44" s="48"/>
    </row>
    <row r="45" spans="1:3" outlineLevel="1" x14ac:dyDescent="0.25">
      <c r="A45" s="56" t="s">
        <v>255</v>
      </c>
    </row>
  </sheetData>
  <mergeCells count="3">
    <mergeCell ref="A19:A20"/>
    <mergeCell ref="B19:B20"/>
    <mergeCell ref="C19:C20"/>
  </mergeCells>
  <phoneticPr fontId="10" type="noConversion"/>
  <pageMargins left="0.6692913385826772" right="0.31496062992125984" top="0.78740157480314965" bottom="0.78740157480314965" header="0.51181102362204722" footer="0.51181102362204722"/>
  <pageSetup paperSize="9" scale="61" firstPageNumber="10" orientation="portrait" horizontalDpi="4294967293" verticalDpi="3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39"/>
  <sheetViews>
    <sheetView showZeros="0" topLeftCell="A10" zoomScaleNormal="100" workbookViewId="0">
      <selection activeCell="C31" sqref="C31:C38"/>
    </sheetView>
  </sheetViews>
  <sheetFormatPr defaultRowHeight="12.75" x14ac:dyDescent="0.2"/>
  <cols>
    <col min="1" max="1" width="11" style="1" customWidth="1"/>
    <col min="2" max="2" width="8.85546875" style="1" customWidth="1"/>
    <col min="3" max="3" width="50.85546875" style="1" customWidth="1"/>
    <col min="4" max="4" width="13.85546875" style="2" customWidth="1"/>
    <col min="5" max="5" width="13.28515625" style="2" customWidth="1"/>
    <col min="6" max="6" width="15.28515625" style="2" customWidth="1"/>
    <col min="7" max="7" width="14" style="2" customWidth="1"/>
    <col min="8" max="8" width="12.85546875" style="2" customWidth="1"/>
    <col min="9" max="16384" width="9.140625" style="1"/>
  </cols>
  <sheetData>
    <row r="2" spans="1:8" x14ac:dyDescent="0.2">
      <c r="A2" s="4"/>
      <c r="B2" s="4"/>
      <c r="C2" s="122" t="s">
        <v>25</v>
      </c>
      <c r="D2" s="5"/>
      <c r="E2" s="5"/>
      <c r="F2" s="5"/>
      <c r="G2" s="5"/>
      <c r="H2" s="5"/>
    </row>
    <row r="3" spans="1:8" ht="18.75" x14ac:dyDescent="0.3">
      <c r="A3" s="4"/>
      <c r="B3" s="4"/>
      <c r="C3" s="116" t="str">
        <f>Buvn_koptame!B22</f>
        <v>Kandavas internātvidusskolas sporta zāles vienkāršotā atjaunošana divās kārtās</v>
      </c>
      <c r="D3" s="6"/>
      <c r="E3" s="117"/>
      <c r="F3" s="6"/>
      <c r="G3" s="6"/>
      <c r="H3" s="6"/>
    </row>
    <row r="4" spans="1:8" x14ac:dyDescent="0.2">
      <c r="A4" s="4"/>
      <c r="B4" s="4"/>
      <c r="C4" s="16" t="s">
        <v>9</v>
      </c>
      <c r="D4" s="6"/>
      <c r="E4" s="6"/>
      <c r="F4" s="6"/>
      <c r="G4" s="6"/>
      <c r="H4" s="6"/>
    </row>
    <row r="5" spans="1:8" x14ac:dyDescent="0.2">
      <c r="A5" s="4"/>
      <c r="B5" s="4"/>
      <c r="C5" s="16"/>
      <c r="D5" s="6"/>
      <c r="E5" s="6"/>
      <c r="F5" s="6"/>
      <c r="G5" s="6"/>
      <c r="H5" s="6"/>
    </row>
    <row r="6" spans="1:8" s="90" customFormat="1" x14ac:dyDescent="0.2">
      <c r="A6" s="118"/>
      <c r="B6" s="119" t="s">
        <v>31</v>
      </c>
      <c r="C6" s="138" t="str">
        <f>Buvn_koptame!B13</f>
        <v>Kandavas internātvidusskolas sporta zāles vienkāršotā atjaunošana divās kārtās</v>
      </c>
      <c r="D6" s="118"/>
      <c r="E6" s="118"/>
      <c r="F6" s="121"/>
      <c r="G6" s="121"/>
      <c r="H6" s="121"/>
    </row>
    <row r="7" spans="1:8" s="90" customFormat="1" x14ac:dyDescent="0.2">
      <c r="A7" s="118"/>
      <c r="B7" s="119" t="s">
        <v>8</v>
      </c>
      <c r="C7" s="138" t="str">
        <f>Buvn_koptame!B22</f>
        <v>Kandavas internātvidusskolas sporta zāles vienkāršotā atjaunošana divās kārtās</v>
      </c>
      <c r="D7" s="118"/>
      <c r="E7" s="118"/>
      <c r="F7" s="121"/>
      <c r="G7" s="121"/>
      <c r="H7" s="121"/>
    </row>
    <row r="8" spans="1:8" s="90" customFormat="1" x14ac:dyDescent="0.2">
      <c r="A8" s="118"/>
      <c r="B8" s="119" t="s">
        <v>10</v>
      </c>
      <c r="C8" s="120" t="str">
        <f>Buvn_koptame!B14</f>
        <v>Talsu iela 18A, Kandava</v>
      </c>
      <c r="D8" s="118"/>
      <c r="E8" s="118"/>
      <c r="F8" s="121"/>
      <c r="G8" s="121"/>
      <c r="H8" s="121"/>
    </row>
    <row r="9" spans="1:8" s="90" customFormat="1" ht="14.25" customHeight="1" x14ac:dyDescent="0.2">
      <c r="A9" s="118"/>
      <c r="B9" s="119" t="s">
        <v>6</v>
      </c>
      <c r="C9" s="127">
        <f>Buvn_koptame!B15</f>
        <v>0</v>
      </c>
      <c r="D9" s="118"/>
      <c r="E9" s="118"/>
      <c r="F9" s="121"/>
      <c r="G9" s="121"/>
      <c r="H9" s="121"/>
    </row>
    <row r="10" spans="1:8" x14ac:dyDescent="0.2">
      <c r="A10" s="14"/>
      <c r="B10" s="17"/>
      <c r="C10" s="21" t="s">
        <v>59</v>
      </c>
      <c r="D10" s="77">
        <f>D27</f>
        <v>0</v>
      </c>
      <c r="E10" s="4"/>
      <c r="F10" s="4"/>
      <c r="G10" s="4"/>
      <c r="H10" s="4"/>
    </row>
    <row r="11" spans="1:8" x14ac:dyDescent="0.2">
      <c r="A11" s="14"/>
      <c r="B11" s="15"/>
      <c r="C11" s="21" t="s">
        <v>57</v>
      </c>
      <c r="D11" s="34">
        <f>H22</f>
        <v>0</v>
      </c>
      <c r="E11" s="4"/>
      <c r="F11" s="4"/>
      <c r="G11" s="4"/>
      <c r="H11" s="4"/>
    </row>
    <row r="12" spans="1:8" x14ac:dyDescent="0.2">
      <c r="A12" s="14"/>
      <c r="B12" s="15"/>
      <c r="C12" s="21"/>
      <c r="D12" s="154" t="str">
        <f>Buvn_koptame!C17</f>
        <v xml:space="preserve">Tāme sastādīta: </v>
      </c>
      <c r="F12" s="4"/>
      <c r="G12" s="4"/>
      <c r="H12" s="4"/>
    </row>
    <row r="13" spans="1:8" x14ac:dyDescent="0.2">
      <c r="A13" s="14"/>
      <c r="B13" s="14"/>
      <c r="C13" s="14"/>
      <c r="D13" s="14"/>
      <c r="E13" s="4"/>
      <c r="F13" s="4"/>
      <c r="G13" s="4"/>
      <c r="H13" s="4"/>
    </row>
    <row r="14" spans="1:8" s="3" customFormat="1" ht="12.75" customHeight="1" x14ac:dyDescent="0.2">
      <c r="A14" s="222" t="s">
        <v>65</v>
      </c>
      <c r="B14" s="222" t="s">
        <v>26</v>
      </c>
      <c r="C14" s="222" t="s">
        <v>66</v>
      </c>
      <c r="D14" s="222" t="s">
        <v>58</v>
      </c>
      <c r="E14" s="223" t="s">
        <v>11</v>
      </c>
      <c r="F14" s="223"/>
      <c r="G14" s="223"/>
      <c r="H14" s="224" t="s">
        <v>24</v>
      </c>
    </row>
    <row r="15" spans="1:8" s="3" customFormat="1" ht="13.5" customHeight="1" x14ac:dyDescent="0.2">
      <c r="A15" s="223"/>
      <c r="B15" s="222"/>
      <c r="C15" s="223"/>
      <c r="D15" s="222"/>
      <c r="E15" s="222" t="s">
        <v>60</v>
      </c>
      <c r="F15" s="222" t="s">
        <v>64</v>
      </c>
      <c r="G15" s="222" t="s">
        <v>61</v>
      </c>
      <c r="H15" s="224"/>
    </row>
    <row r="16" spans="1:8" s="3" customFormat="1" ht="13.5" customHeight="1" x14ac:dyDescent="0.2">
      <c r="A16" s="223"/>
      <c r="B16" s="222"/>
      <c r="C16" s="223"/>
      <c r="D16" s="222"/>
      <c r="E16" s="222"/>
      <c r="F16" s="222"/>
      <c r="G16" s="222"/>
      <c r="H16" s="224"/>
    </row>
    <row r="17" spans="1:8" s="3" customFormat="1" x14ac:dyDescent="0.2">
      <c r="A17" s="223"/>
      <c r="B17" s="222"/>
      <c r="C17" s="223"/>
      <c r="D17" s="222"/>
      <c r="E17" s="222"/>
      <c r="F17" s="222"/>
      <c r="G17" s="222"/>
      <c r="H17" s="224"/>
    </row>
    <row r="18" spans="1:8" s="7" customFormat="1" x14ac:dyDescent="0.2">
      <c r="A18" s="9"/>
      <c r="B18" s="22"/>
      <c r="C18" s="10"/>
      <c r="D18" s="11"/>
      <c r="E18" s="9"/>
      <c r="F18" s="9"/>
      <c r="G18" s="9"/>
      <c r="H18" s="9"/>
    </row>
    <row r="19" spans="1:8" s="7" customFormat="1" x14ac:dyDescent="0.2">
      <c r="A19" s="194">
        <v>1</v>
      </c>
      <c r="B19" s="195"/>
      <c r="C19" s="196" t="s">
        <v>463</v>
      </c>
      <c r="D19" s="197"/>
      <c r="E19" s="198"/>
      <c r="F19" s="198"/>
      <c r="G19" s="198"/>
      <c r="H19" s="198"/>
    </row>
    <row r="20" spans="1:8" s="91" customFormat="1" ht="12" customHeight="1" x14ac:dyDescent="0.2">
      <c r="A20" s="202" t="s">
        <v>17</v>
      </c>
      <c r="B20" s="199"/>
      <c r="C20" s="203" t="s">
        <v>464</v>
      </c>
      <c r="D20" s="200"/>
      <c r="E20" s="201"/>
      <c r="F20" s="201"/>
      <c r="G20" s="201"/>
      <c r="H20" s="201"/>
    </row>
    <row r="21" spans="1:8" s="8" customFormat="1" x14ac:dyDescent="0.2">
      <c r="A21" s="204"/>
      <c r="B21" s="205"/>
      <c r="C21" s="206"/>
      <c r="D21" s="207"/>
      <c r="E21" s="208"/>
      <c r="F21" s="208"/>
      <c r="G21" s="208"/>
      <c r="H21" s="208"/>
    </row>
    <row r="22" spans="1:8" s="3" customFormat="1" x14ac:dyDescent="0.2">
      <c r="A22" s="12"/>
      <c r="B22" s="23"/>
      <c r="C22" s="19" t="s">
        <v>13</v>
      </c>
      <c r="D22" s="151"/>
      <c r="E22" s="151"/>
      <c r="F22" s="151"/>
      <c r="G22" s="151">
        <f>SUM(G18:G21)</f>
        <v>0</v>
      </c>
      <c r="H22" s="151"/>
    </row>
    <row r="23" spans="1:8" x14ac:dyDescent="0.2">
      <c r="A23" s="18"/>
      <c r="B23" s="18"/>
      <c r="C23" s="192" t="s">
        <v>327</v>
      </c>
      <c r="D23" s="193"/>
      <c r="E23" s="29"/>
      <c r="F23" s="30"/>
      <c r="G23" s="30"/>
      <c r="H23" s="24"/>
    </row>
    <row r="24" spans="1:8" x14ac:dyDescent="0.2">
      <c r="A24" s="18"/>
      <c r="B24" s="18"/>
      <c r="C24" s="192" t="s">
        <v>12</v>
      </c>
      <c r="D24" s="193"/>
      <c r="E24" s="83"/>
      <c r="F24" s="83"/>
      <c r="G24" s="83"/>
      <c r="H24" s="24"/>
    </row>
    <row r="25" spans="1:8" x14ac:dyDescent="0.2">
      <c r="A25" s="18"/>
      <c r="B25" s="18"/>
      <c r="C25" s="192" t="s">
        <v>328</v>
      </c>
      <c r="D25" s="193"/>
      <c r="F25" s="24"/>
      <c r="G25" s="24"/>
      <c r="H25" s="26"/>
    </row>
    <row r="26" spans="1:8" x14ac:dyDescent="0.2">
      <c r="A26" s="18"/>
      <c r="B26" s="18"/>
      <c r="C26" s="192" t="s">
        <v>63</v>
      </c>
      <c r="D26" s="193"/>
      <c r="E26" s="31"/>
      <c r="F26" s="24"/>
      <c r="G26" s="24"/>
      <c r="H26" s="27"/>
    </row>
    <row r="27" spans="1:8" x14ac:dyDescent="0.2">
      <c r="A27" s="18"/>
      <c r="B27" s="18"/>
      <c r="C27" s="155" t="s">
        <v>62</v>
      </c>
      <c r="D27" s="151"/>
      <c r="E27" s="25"/>
      <c r="F27" s="25"/>
      <c r="G27" s="25"/>
      <c r="H27" s="25"/>
    </row>
    <row r="28" spans="1:8" x14ac:dyDescent="0.2">
      <c r="D28" s="26"/>
      <c r="E28" s="66"/>
      <c r="F28" s="32"/>
      <c r="G28" s="32"/>
    </row>
    <row r="29" spans="1:8" x14ac:dyDescent="0.2">
      <c r="D29" s="59"/>
      <c r="E29" s="65"/>
      <c r="F29" s="33"/>
      <c r="G29" s="33"/>
    </row>
    <row r="30" spans="1:8" x14ac:dyDescent="0.2">
      <c r="D30" s="27"/>
      <c r="E30" s="33"/>
      <c r="F30" s="33"/>
      <c r="G30" s="33"/>
    </row>
    <row r="31" spans="1:8" ht="18" x14ac:dyDescent="0.2">
      <c r="C31" s="60" t="str">
        <f>Buvn_koptame!A36</f>
        <v>Sastādīja:</v>
      </c>
      <c r="D31" s="56"/>
      <c r="H31" s="26"/>
    </row>
    <row r="32" spans="1:8" ht="18" x14ac:dyDescent="0.2">
      <c r="C32" s="54" t="s">
        <v>2</v>
      </c>
      <c r="D32" s="67"/>
      <c r="E32" s="1"/>
      <c r="F32" s="20"/>
    </row>
    <row r="33" spans="3:6" x14ac:dyDescent="0.2">
      <c r="C33" s="61"/>
      <c r="D33" s="1"/>
      <c r="E33" s="1"/>
      <c r="F33" s="1"/>
    </row>
    <row r="34" spans="3:6" x14ac:dyDescent="0.2">
      <c r="C34" s="62"/>
    </row>
    <row r="35" spans="3:6" x14ac:dyDescent="0.2">
      <c r="C35" s="61" t="str">
        <f>Buvn_koptame!A42</f>
        <v>Pārbaudīja:</v>
      </c>
      <c r="D35" s="63"/>
    </row>
    <row r="36" spans="3:6" ht="18" x14ac:dyDescent="0.2">
      <c r="C36" s="54" t="s">
        <v>2</v>
      </c>
      <c r="D36" s="67"/>
      <c r="E36" s="1"/>
      <c r="F36" s="20"/>
    </row>
    <row r="37" spans="3:6" x14ac:dyDescent="0.2">
      <c r="C37" s="3"/>
    </row>
    <row r="38" spans="3:6" x14ac:dyDescent="0.2">
      <c r="C38" s="61" t="s">
        <v>269</v>
      </c>
    </row>
    <row r="39" spans="3:6" s="35" customFormat="1" ht="18" x14ac:dyDescent="0.25"/>
  </sheetData>
  <mergeCells count="9">
    <mergeCell ref="A14:A17"/>
    <mergeCell ref="B14:B17"/>
    <mergeCell ref="C14:C17"/>
    <mergeCell ref="D14:D17"/>
    <mergeCell ref="H14:H17"/>
    <mergeCell ref="E15:E17"/>
    <mergeCell ref="F15:F17"/>
    <mergeCell ref="G15:G17"/>
    <mergeCell ref="E14:G14"/>
  </mergeCells>
  <phoneticPr fontId="10" type="noConversion"/>
  <pageMargins left="0.74803149606299213" right="0.15748031496062992" top="1.0629921259842521" bottom="0.78740157480314965" header="0.51181102362204722" footer="0.51181102362204722"/>
  <pageSetup paperSize="9" scale="68" firstPageNumber="8" orientation="portrait" blackAndWhite="1"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tabSelected="1" topLeftCell="A14" workbookViewId="0">
      <selection activeCell="Q24" sqref="Q24"/>
    </sheetView>
  </sheetViews>
  <sheetFormatPr defaultRowHeight="12.75" x14ac:dyDescent="0.2"/>
  <cols>
    <col min="2" max="2" width="42.42578125" customWidth="1"/>
  </cols>
  <sheetData>
    <row r="1" spans="1:15" x14ac:dyDescent="0.2">
      <c r="A1" s="81"/>
      <c r="B1" s="82" t="s">
        <v>469</v>
      </c>
      <c r="C1" s="82"/>
      <c r="D1" s="82"/>
      <c r="E1" s="24"/>
      <c r="F1" s="24"/>
      <c r="G1" s="24"/>
      <c r="H1" s="1"/>
      <c r="I1" s="1"/>
      <c r="J1" s="1"/>
      <c r="K1" s="1"/>
      <c r="L1" s="1"/>
      <c r="M1" s="1"/>
      <c r="N1" s="1"/>
      <c r="O1" s="1"/>
    </row>
    <row r="2" spans="1:15" x14ac:dyDescent="0.2">
      <c r="A2" s="81"/>
      <c r="B2" s="98"/>
      <c r="C2" s="99"/>
      <c r="D2" s="99"/>
      <c r="E2" s="104"/>
      <c r="F2" s="104"/>
      <c r="G2" s="104"/>
      <c r="H2" s="1"/>
      <c r="I2" s="1"/>
      <c r="J2" s="1"/>
      <c r="K2" s="1"/>
      <c r="L2" s="1"/>
      <c r="M2" s="1"/>
      <c r="N2" s="1"/>
      <c r="O2" s="1"/>
    </row>
    <row r="3" spans="1:15" x14ac:dyDescent="0.2">
      <c r="A3" s="81"/>
      <c r="B3" s="81"/>
      <c r="C3" s="99"/>
      <c r="D3" s="99"/>
      <c r="E3" s="104"/>
      <c r="F3" s="104"/>
      <c r="G3" s="104"/>
      <c r="H3" s="1"/>
      <c r="I3" s="1"/>
      <c r="J3" s="1"/>
      <c r="K3" s="1"/>
      <c r="L3" s="1"/>
      <c r="M3" s="1"/>
      <c r="N3" s="1"/>
      <c r="O3" s="1"/>
    </row>
    <row r="4" spans="1:15" x14ac:dyDescent="0.2">
      <c r="A4" s="81"/>
      <c r="B4" s="81"/>
      <c r="C4" s="99"/>
      <c r="D4" s="99"/>
      <c r="E4" s="104"/>
      <c r="F4" s="104"/>
      <c r="G4" s="104"/>
      <c r="H4" s="1"/>
      <c r="I4" s="1"/>
      <c r="J4" s="1"/>
      <c r="K4" s="1"/>
      <c r="L4" s="1"/>
      <c r="M4" s="1"/>
      <c r="N4" s="1"/>
      <c r="O4" s="1"/>
    </row>
    <row r="5" spans="1:15" x14ac:dyDescent="0.2">
      <c r="A5" s="124" t="s">
        <v>31</v>
      </c>
      <c r="B5" s="138" t="s">
        <v>468</v>
      </c>
      <c r="C5" s="125"/>
      <c r="D5" s="92"/>
      <c r="E5" s="92"/>
      <c r="F5" s="92"/>
      <c r="G5" s="92"/>
      <c r="H5" s="90"/>
      <c r="I5" s="90"/>
      <c r="J5" s="90"/>
      <c r="K5" s="90"/>
      <c r="L5" s="90"/>
      <c r="M5" s="90"/>
      <c r="N5" s="90"/>
      <c r="O5" s="90"/>
    </row>
    <row r="6" spans="1:15" x14ac:dyDescent="0.2">
      <c r="A6" s="124" t="s">
        <v>8</v>
      </c>
      <c r="B6" s="138" t="s">
        <v>468</v>
      </c>
      <c r="C6" s="125"/>
      <c r="D6" s="92"/>
      <c r="E6" s="92"/>
      <c r="F6" s="92"/>
      <c r="G6" s="92"/>
      <c r="H6" s="90"/>
      <c r="I6" s="90"/>
      <c r="J6" s="90"/>
      <c r="K6" s="90"/>
      <c r="L6" s="90"/>
      <c r="M6" s="90"/>
      <c r="N6" s="90"/>
      <c r="O6" s="90"/>
    </row>
    <row r="7" spans="1:15" x14ac:dyDescent="0.2">
      <c r="A7" s="124" t="s">
        <v>10</v>
      </c>
      <c r="B7" s="120" t="s">
        <v>268</v>
      </c>
      <c r="C7" s="125"/>
      <c r="D7" s="92"/>
      <c r="E7" s="92"/>
      <c r="F7" s="92"/>
      <c r="G7" s="92"/>
      <c r="H7" s="90"/>
      <c r="I7" s="90"/>
      <c r="J7" s="90"/>
      <c r="K7" s="90"/>
      <c r="L7" s="90"/>
      <c r="M7" s="90"/>
      <c r="N7" s="90"/>
      <c r="O7" s="90"/>
    </row>
    <row r="8" spans="1:15" x14ac:dyDescent="0.2">
      <c r="A8" s="124"/>
      <c r="B8" s="127"/>
      <c r="C8" s="125"/>
      <c r="D8" s="92"/>
      <c r="E8" s="92"/>
      <c r="F8" s="92"/>
      <c r="G8" s="92"/>
      <c r="H8" s="90"/>
      <c r="I8" s="90"/>
      <c r="J8" s="90"/>
      <c r="K8" s="90"/>
      <c r="L8" s="90"/>
      <c r="M8" s="90"/>
      <c r="N8" s="90"/>
      <c r="O8" s="90"/>
    </row>
    <row r="9" spans="1:15" x14ac:dyDescent="0.2">
      <c r="A9" s="109" t="s">
        <v>270</v>
      </c>
      <c r="B9" s="100"/>
      <c r="C9" s="100"/>
      <c r="D9" s="100"/>
      <c r="E9" s="81"/>
      <c r="F9" s="81"/>
      <c r="G9" s="81"/>
      <c r="H9" s="81"/>
      <c r="I9" s="81"/>
      <c r="J9" s="81"/>
      <c r="K9" s="81"/>
      <c r="L9" s="156" t="s">
        <v>68</v>
      </c>
      <c r="M9" s="157">
        <f>O23</f>
        <v>0</v>
      </c>
      <c r="N9" s="158" t="s">
        <v>69</v>
      </c>
      <c r="O9" s="103"/>
    </row>
    <row r="10" spans="1:15" x14ac:dyDescent="0.2">
      <c r="A10" s="101"/>
      <c r="B10" s="100"/>
      <c r="C10" s="100"/>
      <c r="D10" s="100"/>
      <c r="E10" s="2"/>
      <c r="F10" s="2"/>
      <c r="G10" s="2"/>
      <c r="H10" s="2"/>
      <c r="I10" s="2"/>
      <c r="J10" s="2"/>
      <c r="K10" s="2"/>
      <c r="L10" s="2"/>
      <c r="M10" s="25"/>
      <c r="N10" s="2"/>
      <c r="O10" s="105"/>
    </row>
    <row r="11" spans="1:15" x14ac:dyDescent="0.2">
      <c r="A11" s="101"/>
      <c r="B11" s="100"/>
      <c r="C11" s="100"/>
      <c r="D11" s="100"/>
      <c r="E11" s="2"/>
      <c r="F11" s="2"/>
      <c r="G11" s="2"/>
      <c r="H11" s="2"/>
      <c r="I11" s="2"/>
      <c r="J11" s="2"/>
      <c r="K11" s="2"/>
      <c r="L11" s="2"/>
      <c r="M11" s="160"/>
      <c r="N11" s="161"/>
      <c r="O11" s="162"/>
    </row>
    <row r="12" spans="1:15" x14ac:dyDescent="0.2">
      <c r="A12" s="101"/>
      <c r="B12" s="100"/>
      <c r="C12" s="100"/>
      <c r="D12" s="100"/>
      <c r="E12" s="2"/>
      <c r="F12" s="2"/>
      <c r="G12" s="2"/>
      <c r="H12" s="2"/>
      <c r="I12" s="2"/>
      <c r="J12" s="2"/>
      <c r="K12" s="2"/>
      <c r="L12" s="2"/>
      <c r="M12" s="25"/>
      <c r="N12" s="106"/>
      <c r="O12" s="159" t="str">
        <f>Buvn_koptame!$C$17</f>
        <v xml:space="preserve">Tāme sastādīta: </v>
      </c>
    </row>
    <row r="13" spans="1:15" x14ac:dyDescent="0.2">
      <c r="A13" s="100"/>
      <c r="B13" s="100"/>
      <c r="C13" s="100"/>
      <c r="D13" s="100"/>
      <c r="E13" s="2"/>
      <c r="F13" s="2"/>
      <c r="G13" s="2"/>
      <c r="H13" s="2"/>
      <c r="I13" s="2"/>
      <c r="J13" s="2"/>
      <c r="K13" s="2"/>
      <c r="L13" s="2"/>
      <c r="M13" s="25"/>
      <c r="N13" s="2"/>
      <c r="O13" s="105"/>
    </row>
    <row r="14" spans="1:15" x14ac:dyDescent="0.2">
      <c r="A14" s="229" t="s">
        <v>7</v>
      </c>
      <c r="B14" s="229" t="s">
        <v>22</v>
      </c>
      <c r="C14" s="232" t="s">
        <v>15</v>
      </c>
      <c r="D14" s="229" t="s">
        <v>14</v>
      </c>
      <c r="E14" s="238" t="s">
        <v>23</v>
      </c>
      <c r="F14" s="239"/>
      <c r="G14" s="239"/>
      <c r="H14" s="239"/>
      <c r="I14" s="239"/>
      <c r="J14" s="240"/>
      <c r="K14" s="238" t="s">
        <v>19</v>
      </c>
      <c r="L14" s="239"/>
      <c r="M14" s="239"/>
      <c r="N14" s="239"/>
      <c r="O14" s="240"/>
    </row>
    <row r="15" spans="1:15" ht="12.75" customHeight="1" x14ac:dyDescent="0.2">
      <c r="A15" s="230"/>
      <c r="B15" s="230"/>
      <c r="C15" s="233"/>
      <c r="D15" s="230"/>
      <c r="E15" s="235" t="s">
        <v>73</v>
      </c>
      <c r="F15" s="235" t="s">
        <v>74</v>
      </c>
      <c r="G15" s="232" t="s">
        <v>75</v>
      </c>
      <c r="H15" s="232" t="s">
        <v>76</v>
      </c>
      <c r="I15" s="232" t="s">
        <v>77</v>
      </c>
      <c r="J15" s="232" t="s">
        <v>70</v>
      </c>
      <c r="K15" s="235" t="s">
        <v>78</v>
      </c>
      <c r="L15" s="235" t="s">
        <v>75</v>
      </c>
      <c r="M15" s="232" t="s">
        <v>76</v>
      </c>
      <c r="N15" s="232" t="s">
        <v>77</v>
      </c>
      <c r="O15" s="232" t="s">
        <v>79</v>
      </c>
    </row>
    <row r="16" spans="1:15" x14ac:dyDescent="0.2">
      <c r="A16" s="230"/>
      <c r="B16" s="230"/>
      <c r="C16" s="233"/>
      <c r="D16" s="230"/>
      <c r="E16" s="236"/>
      <c r="F16" s="236"/>
      <c r="G16" s="233"/>
      <c r="H16" s="233"/>
      <c r="I16" s="233"/>
      <c r="J16" s="233"/>
      <c r="K16" s="236"/>
      <c r="L16" s="236"/>
      <c r="M16" s="233"/>
      <c r="N16" s="233"/>
      <c r="O16" s="233"/>
    </row>
    <row r="17" spans="1:15" x14ac:dyDescent="0.2">
      <c r="A17" s="231"/>
      <c r="B17" s="231"/>
      <c r="C17" s="234"/>
      <c r="D17" s="231"/>
      <c r="E17" s="237"/>
      <c r="F17" s="237"/>
      <c r="G17" s="234"/>
      <c r="H17" s="234"/>
      <c r="I17" s="234"/>
      <c r="J17" s="234"/>
      <c r="K17" s="237"/>
      <c r="L17" s="237"/>
      <c r="M17" s="234"/>
      <c r="N17" s="234"/>
      <c r="O17" s="234"/>
    </row>
    <row r="18" spans="1:15" x14ac:dyDescent="0.2">
      <c r="A18" s="215">
        <v>2</v>
      </c>
      <c r="B18" s="215">
        <v>3</v>
      </c>
      <c r="C18" s="215">
        <v>4</v>
      </c>
      <c r="D18" s="215">
        <v>5</v>
      </c>
      <c r="E18" s="215">
        <v>6</v>
      </c>
      <c r="F18" s="215">
        <v>7</v>
      </c>
      <c r="G18" s="215">
        <v>8</v>
      </c>
      <c r="H18" s="215">
        <v>9</v>
      </c>
      <c r="I18" s="215">
        <v>10</v>
      </c>
      <c r="J18" s="215">
        <f t="shared" ref="J18" si="0">I18+1</f>
        <v>11</v>
      </c>
      <c r="K18" s="215">
        <v>12</v>
      </c>
      <c r="L18" s="215">
        <f>K18+1</f>
        <v>13</v>
      </c>
      <c r="M18" s="215">
        <f>L18+1</f>
        <v>14</v>
      </c>
      <c r="N18" s="215">
        <f>M18+1</f>
        <v>15</v>
      </c>
      <c r="O18" s="215">
        <f>N18+1</f>
        <v>16</v>
      </c>
    </row>
    <row r="19" spans="1:15" x14ac:dyDescent="0.2">
      <c r="A19" s="110" t="s">
        <v>329</v>
      </c>
      <c r="B19" s="96" t="s">
        <v>253</v>
      </c>
      <c r="C19" s="74"/>
      <c r="D19" s="75"/>
      <c r="E19" s="71"/>
      <c r="F19" s="71"/>
      <c r="G19" s="72"/>
      <c r="H19" s="72"/>
      <c r="I19" s="72"/>
      <c r="J19" s="70"/>
      <c r="K19" s="70"/>
      <c r="L19" s="70"/>
      <c r="M19" s="70"/>
      <c r="N19" s="70"/>
      <c r="O19" s="70"/>
    </row>
    <row r="20" spans="1:15" ht="25.5" x14ac:dyDescent="0.2">
      <c r="A20" s="73" t="s">
        <v>27</v>
      </c>
      <c r="B20" s="84" t="s">
        <v>271</v>
      </c>
      <c r="C20" s="74" t="s">
        <v>3</v>
      </c>
      <c r="D20" s="75">
        <v>1</v>
      </c>
      <c r="E20" s="71"/>
      <c r="F20" s="71"/>
      <c r="G20" s="210"/>
      <c r="H20" s="72"/>
      <c r="I20" s="72"/>
      <c r="J20" s="70"/>
      <c r="K20" s="70"/>
      <c r="L20" s="70"/>
      <c r="M20" s="70"/>
      <c r="N20" s="70"/>
      <c r="O20" s="70"/>
    </row>
    <row r="21" spans="1:15" x14ac:dyDescent="0.2">
      <c r="A21" s="73" t="s">
        <v>28</v>
      </c>
      <c r="B21" s="84" t="s">
        <v>32</v>
      </c>
      <c r="C21" s="74" t="s">
        <v>33</v>
      </c>
      <c r="D21" s="75">
        <v>3</v>
      </c>
      <c r="E21" s="71"/>
      <c r="F21" s="71"/>
      <c r="G21" s="210"/>
      <c r="H21" s="72"/>
      <c r="I21" s="72"/>
      <c r="J21" s="70"/>
      <c r="K21" s="70"/>
      <c r="L21" s="70"/>
      <c r="M21" s="70"/>
      <c r="N21" s="70"/>
      <c r="O21" s="70"/>
    </row>
    <row r="22" spans="1:15" x14ac:dyDescent="0.2">
      <c r="A22" s="219" t="s">
        <v>330</v>
      </c>
      <c r="B22" s="185" t="s">
        <v>219</v>
      </c>
      <c r="C22" s="182"/>
      <c r="D22" s="183"/>
      <c r="E22" s="209"/>
      <c r="F22" s="209"/>
      <c r="G22" s="210"/>
      <c r="H22" s="72"/>
      <c r="I22" s="72"/>
      <c r="J22" s="70"/>
      <c r="K22" s="70"/>
      <c r="L22" s="70"/>
      <c r="M22" s="70"/>
      <c r="N22" s="70"/>
      <c r="O22" s="70"/>
    </row>
    <row r="23" spans="1:15" ht="38.25" x14ac:dyDescent="0.2">
      <c r="A23" s="111" t="s">
        <v>21</v>
      </c>
      <c r="B23" s="181" t="s">
        <v>227</v>
      </c>
      <c r="C23" s="182" t="s">
        <v>240</v>
      </c>
      <c r="D23" s="183">
        <v>496.20000000000005</v>
      </c>
      <c r="E23" s="209"/>
      <c r="F23" s="209"/>
      <c r="G23" s="210"/>
      <c r="H23" s="72"/>
      <c r="I23" s="72"/>
      <c r="J23" s="70"/>
      <c r="K23" s="70"/>
      <c r="L23" s="70"/>
      <c r="M23" s="70"/>
      <c r="N23" s="70"/>
      <c r="O23" s="70"/>
    </row>
    <row r="24" spans="1:15" ht="25.5" x14ac:dyDescent="0.2">
      <c r="A24" s="111" t="s">
        <v>35</v>
      </c>
      <c r="B24" s="184" t="s">
        <v>213</v>
      </c>
      <c r="C24" s="182" t="s">
        <v>240</v>
      </c>
      <c r="D24" s="183">
        <v>36.799999999999997</v>
      </c>
      <c r="E24" s="71"/>
      <c r="F24" s="71"/>
      <c r="G24" s="210"/>
      <c r="H24" s="72"/>
      <c r="I24" s="72"/>
      <c r="J24" s="70"/>
      <c r="K24" s="70"/>
      <c r="L24" s="70"/>
      <c r="M24" s="70"/>
      <c r="N24" s="70"/>
      <c r="O24" s="70"/>
    </row>
    <row r="25" spans="1:15" ht="25.5" x14ac:dyDescent="0.2">
      <c r="A25" s="111" t="s">
        <v>36</v>
      </c>
      <c r="B25" s="184" t="s">
        <v>272</v>
      </c>
      <c r="C25" s="182" t="s">
        <v>240</v>
      </c>
      <c r="D25" s="183">
        <v>410</v>
      </c>
      <c r="E25" s="71"/>
      <c r="F25" s="71"/>
      <c r="G25" s="210"/>
      <c r="H25" s="72"/>
      <c r="I25" s="72"/>
      <c r="J25" s="70"/>
      <c r="K25" s="70"/>
      <c r="L25" s="70"/>
      <c r="M25" s="70"/>
      <c r="N25" s="70"/>
      <c r="O25" s="70"/>
    </row>
    <row r="26" spans="1:15" ht="38.25" x14ac:dyDescent="0.2">
      <c r="A26" s="111" t="s">
        <v>37</v>
      </c>
      <c r="B26" s="184" t="s">
        <v>273</v>
      </c>
      <c r="C26" s="182" t="s">
        <v>240</v>
      </c>
      <c r="D26" s="183">
        <v>570</v>
      </c>
      <c r="E26" s="71"/>
      <c r="F26" s="71"/>
      <c r="G26" s="210"/>
      <c r="H26" s="72"/>
      <c r="I26" s="72"/>
      <c r="J26" s="70"/>
      <c r="K26" s="70"/>
      <c r="L26" s="70"/>
      <c r="M26" s="70"/>
      <c r="N26" s="70"/>
      <c r="O26" s="70"/>
    </row>
    <row r="27" spans="1:15" x14ac:dyDescent="0.2">
      <c r="A27" s="111" t="s">
        <v>38</v>
      </c>
      <c r="B27" s="181" t="s">
        <v>232</v>
      </c>
      <c r="C27" s="182" t="s">
        <v>82</v>
      </c>
      <c r="D27" s="183">
        <v>1</v>
      </c>
      <c r="E27" s="71"/>
      <c r="F27" s="71"/>
      <c r="G27" s="210"/>
      <c r="H27" s="72"/>
      <c r="I27" s="72"/>
      <c r="J27" s="70"/>
      <c r="K27" s="70"/>
      <c r="L27" s="70"/>
      <c r="M27" s="70"/>
      <c r="N27" s="70"/>
      <c r="O27" s="70"/>
    </row>
    <row r="28" spans="1:15" ht="25.5" x14ac:dyDescent="0.2">
      <c r="A28" s="111" t="s">
        <v>332</v>
      </c>
      <c r="B28" s="184" t="s">
        <v>210</v>
      </c>
      <c r="C28" s="182" t="s">
        <v>240</v>
      </c>
      <c r="D28" s="183">
        <v>844.1</v>
      </c>
      <c r="E28" s="71"/>
      <c r="F28" s="71"/>
      <c r="G28" s="210"/>
      <c r="H28" s="72"/>
      <c r="I28" s="72"/>
      <c r="J28" s="70"/>
      <c r="K28" s="70"/>
      <c r="L28" s="70"/>
      <c r="M28" s="70"/>
      <c r="N28" s="70"/>
      <c r="O28" s="70"/>
    </row>
    <row r="29" spans="1:15" x14ac:dyDescent="0.2">
      <c r="A29" s="144">
        <v>2.7</v>
      </c>
      <c r="B29" s="181" t="s">
        <v>274</v>
      </c>
      <c r="C29" s="182" t="s">
        <v>239</v>
      </c>
      <c r="D29" s="183">
        <v>5</v>
      </c>
      <c r="E29" s="71"/>
      <c r="F29" s="71"/>
      <c r="G29" s="210"/>
      <c r="H29" s="72"/>
      <c r="I29" s="72"/>
      <c r="J29" s="70"/>
      <c r="K29" s="70"/>
      <c r="L29" s="70"/>
      <c r="M29" s="70"/>
      <c r="N29" s="70"/>
      <c r="O29" s="70"/>
    </row>
    <row r="30" spans="1:15" ht="38.25" x14ac:dyDescent="0.2">
      <c r="A30" s="144">
        <v>2.8</v>
      </c>
      <c r="B30" s="181" t="s">
        <v>275</v>
      </c>
      <c r="C30" s="182" t="s">
        <v>104</v>
      </c>
      <c r="D30" s="183">
        <v>1</v>
      </c>
      <c r="E30" s="71"/>
      <c r="F30" s="71"/>
      <c r="G30" s="210"/>
      <c r="H30" s="72"/>
      <c r="I30" s="72"/>
      <c r="J30" s="70"/>
      <c r="K30" s="70"/>
      <c r="L30" s="70"/>
      <c r="M30" s="70"/>
      <c r="N30" s="70"/>
      <c r="O30" s="70"/>
    </row>
    <row r="31" spans="1:15" ht="38.25" x14ac:dyDescent="0.2">
      <c r="A31" s="144">
        <v>2.9</v>
      </c>
      <c r="B31" s="181" t="s">
        <v>276</v>
      </c>
      <c r="C31" s="182" t="s">
        <v>81</v>
      </c>
      <c r="D31" s="183">
        <v>11</v>
      </c>
      <c r="E31" s="71"/>
      <c r="F31" s="71"/>
      <c r="G31" s="210"/>
      <c r="H31" s="72"/>
      <c r="I31" s="72"/>
      <c r="J31" s="70"/>
      <c r="K31" s="70"/>
      <c r="L31" s="70"/>
      <c r="M31" s="70"/>
      <c r="N31" s="70"/>
      <c r="O31" s="70"/>
    </row>
    <row r="32" spans="1:15" ht="38.25" x14ac:dyDescent="0.2">
      <c r="A32" s="111" t="s">
        <v>47</v>
      </c>
      <c r="B32" s="181" t="s">
        <v>277</v>
      </c>
      <c r="C32" s="182" t="s">
        <v>81</v>
      </c>
      <c r="D32" s="183">
        <v>9</v>
      </c>
      <c r="E32" s="71"/>
      <c r="F32" s="71"/>
      <c r="G32" s="210"/>
      <c r="H32" s="72"/>
      <c r="I32" s="72"/>
      <c r="J32" s="70"/>
      <c r="K32" s="70"/>
      <c r="L32" s="70"/>
      <c r="M32" s="70"/>
      <c r="N32" s="70"/>
      <c r="O32" s="70"/>
    </row>
    <row r="33" spans="1:15" x14ac:dyDescent="0.2">
      <c r="A33" s="219" t="s">
        <v>333</v>
      </c>
      <c r="B33" s="185" t="s">
        <v>220</v>
      </c>
      <c r="C33" s="182"/>
      <c r="D33" s="183"/>
      <c r="E33" s="71"/>
      <c r="F33" s="71"/>
      <c r="G33" s="210"/>
      <c r="H33" s="72"/>
      <c r="I33" s="72"/>
      <c r="J33" s="70"/>
      <c r="K33" s="70"/>
      <c r="L33" s="70"/>
      <c r="M33" s="70"/>
      <c r="N33" s="70"/>
      <c r="O33" s="70"/>
    </row>
    <row r="34" spans="1:15" ht="25.5" x14ac:dyDescent="0.2">
      <c r="A34" s="111" t="s">
        <v>43</v>
      </c>
      <c r="B34" s="181" t="s">
        <v>278</v>
      </c>
      <c r="C34" s="182" t="s">
        <v>82</v>
      </c>
      <c r="D34" s="183">
        <v>1</v>
      </c>
      <c r="E34" s="71"/>
      <c r="F34" s="71"/>
      <c r="G34" s="210"/>
      <c r="H34" s="72"/>
      <c r="I34" s="72"/>
      <c r="J34" s="70"/>
      <c r="K34" s="70"/>
      <c r="L34" s="70"/>
      <c r="M34" s="70"/>
      <c r="N34" s="70"/>
      <c r="O34" s="70"/>
    </row>
    <row r="35" spans="1:15" x14ac:dyDescent="0.2">
      <c r="A35" s="111" t="s">
        <v>44</v>
      </c>
      <c r="B35" s="181" t="s">
        <v>229</v>
      </c>
      <c r="C35" s="182" t="s">
        <v>230</v>
      </c>
      <c r="D35" s="183">
        <v>2</v>
      </c>
      <c r="E35" s="71"/>
      <c r="F35" s="71"/>
      <c r="G35" s="210"/>
      <c r="H35" s="72"/>
      <c r="I35" s="72"/>
      <c r="J35" s="70"/>
      <c r="K35" s="70"/>
      <c r="L35" s="70"/>
      <c r="M35" s="70"/>
      <c r="N35" s="70"/>
      <c r="O35" s="70"/>
    </row>
    <row r="36" spans="1:15" x14ac:dyDescent="0.2">
      <c r="A36" s="111" t="s">
        <v>45</v>
      </c>
      <c r="B36" s="181" t="s">
        <v>235</v>
      </c>
      <c r="C36" s="182" t="s">
        <v>237</v>
      </c>
      <c r="D36" s="183">
        <v>208.74</v>
      </c>
      <c r="E36" s="71"/>
      <c r="F36" s="71"/>
      <c r="G36" s="210"/>
      <c r="H36" s="72"/>
      <c r="I36" s="72"/>
      <c r="J36" s="70"/>
      <c r="K36" s="70"/>
      <c r="L36" s="70"/>
      <c r="M36" s="70"/>
      <c r="N36" s="70"/>
      <c r="O36" s="70"/>
    </row>
    <row r="37" spans="1:15" x14ac:dyDescent="0.2">
      <c r="A37" s="219" t="s">
        <v>334</v>
      </c>
      <c r="B37" s="185" t="s">
        <v>214</v>
      </c>
      <c r="C37" s="182"/>
      <c r="D37" s="183"/>
      <c r="E37" s="71"/>
      <c r="F37" s="71"/>
      <c r="G37" s="210"/>
      <c r="H37" s="72"/>
      <c r="I37" s="72"/>
      <c r="J37" s="70"/>
      <c r="K37" s="70"/>
      <c r="L37" s="70"/>
      <c r="M37" s="70"/>
      <c r="N37" s="70"/>
      <c r="O37" s="70"/>
    </row>
    <row r="38" spans="1:15" x14ac:dyDescent="0.2">
      <c r="A38" s="111"/>
      <c r="B38" s="186" t="s">
        <v>221</v>
      </c>
      <c r="C38" s="182"/>
      <c r="D38" s="183"/>
      <c r="E38" s="71"/>
      <c r="F38" s="71"/>
      <c r="G38" s="210"/>
      <c r="H38" s="72"/>
      <c r="I38" s="72"/>
      <c r="J38" s="70"/>
      <c r="K38" s="70"/>
      <c r="L38" s="70"/>
      <c r="M38" s="70"/>
      <c r="N38" s="70"/>
      <c r="O38" s="70"/>
    </row>
    <row r="39" spans="1:15" ht="38.25" x14ac:dyDescent="0.2">
      <c r="A39" s="111" t="s">
        <v>256</v>
      </c>
      <c r="B39" s="181" t="s">
        <v>238</v>
      </c>
      <c r="C39" s="182" t="s">
        <v>240</v>
      </c>
      <c r="D39" s="183">
        <v>391</v>
      </c>
      <c r="E39" s="71"/>
      <c r="F39" s="71"/>
      <c r="G39" s="210"/>
      <c r="H39" s="72"/>
      <c r="I39" s="72"/>
      <c r="J39" s="70"/>
      <c r="K39" s="70"/>
      <c r="L39" s="70"/>
      <c r="M39" s="70"/>
      <c r="N39" s="70"/>
      <c r="O39" s="70"/>
    </row>
    <row r="40" spans="1:15" ht="38.25" x14ac:dyDescent="0.2">
      <c r="A40" s="111" t="s">
        <v>257</v>
      </c>
      <c r="B40" s="181" t="s">
        <v>282</v>
      </c>
      <c r="C40" s="182" t="s">
        <v>240</v>
      </c>
      <c r="D40" s="183">
        <v>391</v>
      </c>
      <c r="E40" s="71"/>
      <c r="F40" s="71"/>
      <c r="G40" s="210"/>
      <c r="H40" s="72"/>
      <c r="I40" s="72"/>
      <c r="J40" s="70"/>
      <c r="K40" s="70"/>
      <c r="L40" s="70"/>
      <c r="M40" s="70"/>
      <c r="N40" s="70"/>
      <c r="O40" s="70"/>
    </row>
    <row r="41" spans="1:15" ht="25.5" x14ac:dyDescent="0.2">
      <c r="A41" s="111" t="s">
        <v>258</v>
      </c>
      <c r="B41" s="181" t="s">
        <v>279</v>
      </c>
      <c r="C41" s="182" t="s">
        <v>240</v>
      </c>
      <c r="D41" s="183">
        <v>391</v>
      </c>
      <c r="E41" s="71"/>
      <c r="F41" s="71"/>
      <c r="G41" s="210"/>
      <c r="H41" s="72"/>
      <c r="I41" s="72"/>
      <c r="J41" s="70"/>
      <c r="K41" s="70"/>
      <c r="L41" s="70"/>
      <c r="M41" s="70"/>
      <c r="N41" s="70"/>
      <c r="O41" s="70"/>
    </row>
    <row r="42" spans="1:15" ht="25.5" x14ac:dyDescent="0.2">
      <c r="A42" s="111" t="s">
        <v>259</v>
      </c>
      <c r="B42" s="181" t="s">
        <v>222</v>
      </c>
      <c r="C42" s="182" t="s">
        <v>240</v>
      </c>
      <c r="D42" s="183">
        <v>391</v>
      </c>
      <c r="E42" s="71"/>
      <c r="F42" s="71"/>
      <c r="G42" s="210"/>
      <c r="H42" s="72"/>
      <c r="I42" s="72"/>
      <c r="J42" s="70"/>
      <c r="K42" s="70"/>
      <c r="L42" s="70"/>
      <c r="M42" s="70"/>
      <c r="N42" s="70"/>
      <c r="O42" s="70"/>
    </row>
    <row r="43" spans="1:15" ht="63.75" x14ac:dyDescent="0.2">
      <c r="A43" s="111" t="s">
        <v>260</v>
      </c>
      <c r="B43" s="181" t="s">
        <v>280</v>
      </c>
      <c r="C43" s="182" t="s">
        <v>240</v>
      </c>
      <c r="D43" s="183">
        <v>391</v>
      </c>
      <c r="E43" s="71"/>
      <c r="F43" s="71"/>
      <c r="G43" s="210"/>
      <c r="H43" s="72"/>
      <c r="I43" s="72"/>
      <c r="J43" s="70"/>
      <c r="K43" s="70"/>
      <c r="L43" s="70"/>
      <c r="M43" s="70"/>
      <c r="N43" s="70"/>
      <c r="O43" s="70"/>
    </row>
    <row r="44" spans="1:15" ht="38.25" x14ac:dyDescent="0.2">
      <c r="A44" s="111" t="s">
        <v>261</v>
      </c>
      <c r="B44" s="241" t="s">
        <v>281</v>
      </c>
      <c r="C44" s="182" t="s">
        <v>215</v>
      </c>
      <c r="D44" s="183">
        <v>85</v>
      </c>
      <c r="E44" s="71"/>
      <c r="F44" s="71"/>
      <c r="G44" s="210"/>
      <c r="H44" s="72"/>
      <c r="I44" s="72"/>
      <c r="J44" s="70"/>
      <c r="K44" s="70"/>
      <c r="L44" s="70"/>
      <c r="M44" s="70"/>
      <c r="N44" s="70"/>
      <c r="O44" s="70"/>
    </row>
    <row r="45" spans="1:15" x14ac:dyDescent="0.2">
      <c r="A45" s="111"/>
      <c r="B45" s="186" t="s">
        <v>225</v>
      </c>
      <c r="C45" s="182"/>
      <c r="D45" s="183"/>
      <c r="E45" s="71"/>
      <c r="F45" s="71"/>
      <c r="G45" s="210"/>
      <c r="H45" s="72"/>
      <c r="I45" s="72"/>
      <c r="J45" s="70"/>
      <c r="K45" s="70"/>
      <c r="L45" s="70"/>
      <c r="M45" s="70"/>
      <c r="N45" s="70"/>
      <c r="O45" s="70"/>
    </row>
    <row r="46" spans="1:15" ht="25.5" x14ac:dyDescent="0.2">
      <c r="A46" s="111" t="s">
        <v>262</v>
      </c>
      <c r="B46" s="181" t="s">
        <v>283</v>
      </c>
      <c r="C46" s="182" t="s">
        <v>240</v>
      </c>
      <c r="D46" s="183">
        <v>71.540000000000006</v>
      </c>
      <c r="E46" s="71"/>
      <c r="F46" s="71"/>
      <c r="G46" s="210"/>
      <c r="H46" s="72"/>
      <c r="I46" s="72"/>
      <c r="J46" s="70"/>
      <c r="K46" s="70"/>
      <c r="L46" s="70"/>
      <c r="M46" s="70"/>
      <c r="N46" s="70"/>
      <c r="O46" s="70"/>
    </row>
    <row r="47" spans="1:15" ht="25.5" x14ac:dyDescent="0.2">
      <c r="A47" s="111" t="s">
        <v>263</v>
      </c>
      <c r="B47" s="181" t="s">
        <v>223</v>
      </c>
      <c r="C47" s="182" t="s">
        <v>240</v>
      </c>
      <c r="D47" s="183">
        <v>71.540000000000006</v>
      </c>
      <c r="E47" s="71"/>
      <c r="F47" s="71"/>
      <c r="G47" s="210"/>
      <c r="H47" s="72"/>
      <c r="I47" s="72"/>
      <c r="J47" s="70"/>
      <c r="K47" s="70"/>
      <c r="L47" s="70"/>
      <c r="M47" s="70"/>
      <c r="N47" s="70"/>
      <c r="O47" s="70"/>
    </row>
    <row r="48" spans="1:15" ht="25.5" x14ac:dyDescent="0.2">
      <c r="A48" s="111" t="s">
        <v>452</v>
      </c>
      <c r="B48" s="181" t="s">
        <v>224</v>
      </c>
      <c r="C48" s="182" t="s">
        <v>240</v>
      </c>
      <c r="D48" s="183">
        <v>71.540000000000006</v>
      </c>
      <c r="E48" s="71"/>
      <c r="F48" s="71"/>
      <c r="G48" s="210"/>
      <c r="H48" s="72"/>
      <c r="I48" s="72"/>
      <c r="J48" s="70"/>
      <c r="K48" s="70"/>
      <c r="L48" s="70"/>
      <c r="M48" s="70"/>
      <c r="N48" s="70"/>
      <c r="O48" s="70"/>
    </row>
    <row r="49" spans="1:15" ht="25.5" x14ac:dyDescent="0.2">
      <c r="A49" s="111" t="s">
        <v>453</v>
      </c>
      <c r="B49" s="181" t="s">
        <v>284</v>
      </c>
      <c r="C49" s="182" t="s">
        <v>240</v>
      </c>
      <c r="D49" s="183">
        <v>36.799999999999997</v>
      </c>
      <c r="E49" s="71"/>
      <c r="F49" s="71"/>
      <c r="G49" s="210"/>
      <c r="H49" s="72"/>
      <c r="I49" s="72"/>
      <c r="J49" s="70"/>
      <c r="K49" s="70"/>
      <c r="L49" s="70"/>
      <c r="M49" s="70"/>
      <c r="N49" s="70"/>
      <c r="O49" s="70"/>
    </row>
    <row r="50" spans="1:15" ht="25.5" x14ac:dyDescent="0.2">
      <c r="A50" s="111" t="s">
        <v>454</v>
      </c>
      <c r="B50" s="181" t="s">
        <v>285</v>
      </c>
      <c r="C50" s="182" t="s">
        <v>240</v>
      </c>
      <c r="D50" s="183">
        <v>34.74</v>
      </c>
      <c r="E50" s="71"/>
      <c r="F50" s="71"/>
      <c r="G50" s="210"/>
      <c r="H50" s="72"/>
      <c r="I50" s="72"/>
      <c r="J50" s="70"/>
      <c r="K50" s="70"/>
      <c r="L50" s="70"/>
      <c r="M50" s="70"/>
      <c r="N50" s="70"/>
      <c r="O50" s="70"/>
    </row>
    <row r="51" spans="1:15" ht="51" x14ac:dyDescent="0.2">
      <c r="A51" s="111" t="s">
        <v>455</v>
      </c>
      <c r="B51" s="181" t="s">
        <v>286</v>
      </c>
      <c r="C51" s="182" t="s">
        <v>82</v>
      </c>
      <c r="D51" s="183">
        <v>1</v>
      </c>
      <c r="E51" s="71"/>
      <c r="F51" s="71"/>
      <c r="G51" s="210"/>
      <c r="H51" s="72"/>
      <c r="I51" s="72"/>
      <c r="J51" s="70"/>
      <c r="K51" s="70"/>
      <c r="L51" s="70"/>
      <c r="M51" s="70"/>
      <c r="N51" s="70"/>
      <c r="O51" s="70"/>
    </row>
    <row r="52" spans="1:15" x14ac:dyDescent="0.2">
      <c r="A52" s="111"/>
      <c r="B52" s="186" t="s">
        <v>226</v>
      </c>
      <c r="C52" s="182"/>
      <c r="D52" s="183"/>
      <c r="E52" s="178"/>
      <c r="F52" s="178"/>
      <c r="G52" s="210"/>
      <c r="H52" s="179"/>
      <c r="I52" s="179"/>
      <c r="J52" s="180"/>
      <c r="K52" s="180"/>
      <c r="L52" s="180"/>
      <c r="M52" s="180"/>
      <c r="N52" s="180"/>
      <c r="O52" s="180"/>
    </row>
    <row r="53" spans="1:15" ht="25.5" x14ac:dyDescent="0.2">
      <c r="A53" s="111" t="s">
        <v>456</v>
      </c>
      <c r="B53" s="181" t="s">
        <v>224</v>
      </c>
      <c r="C53" s="182" t="s">
        <v>240</v>
      </c>
      <c r="D53" s="183">
        <v>33.700000000000003</v>
      </c>
      <c r="E53" s="71"/>
      <c r="F53" s="71"/>
      <c r="G53" s="210"/>
      <c r="H53" s="72"/>
      <c r="I53" s="72"/>
      <c r="J53" s="70"/>
      <c r="K53" s="70"/>
      <c r="L53" s="70"/>
      <c r="M53" s="70"/>
      <c r="N53" s="70"/>
      <c r="O53" s="70"/>
    </row>
    <row r="54" spans="1:15" ht="25.5" x14ac:dyDescent="0.2">
      <c r="A54" s="111" t="s">
        <v>457</v>
      </c>
      <c r="B54" s="181" t="s">
        <v>285</v>
      </c>
      <c r="C54" s="182" t="s">
        <v>240</v>
      </c>
      <c r="D54" s="183">
        <v>33.700000000000003</v>
      </c>
      <c r="E54" s="71"/>
      <c r="F54" s="71"/>
      <c r="G54" s="210"/>
      <c r="H54" s="72"/>
      <c r="I54" s="72"/>
      <c r="J54" s="70"/>
      <c r="K54" s="70"/>
      <c r="L54" s="70"/>
      <c r="M54" s="70"/>
      <c r="N54" s="70"/>
      <c r="O54" s="70"/>
    </row>
    <row r="55" spans="1:15" ht="25.5" x14ac:dyDescent="0.2">
      <c r="A55" s="111" t="s">
        <v>458</v>
      </c>
      <c r="B55" s="181" t="s">
        <v>287</v>
      </c>
      <c r="C55" s="182" t="s">
        <v>82</v>
      </c>
      <c r="D55" s="183">
        <v>1</v>
      </c>
      <c r="E55" s="71"/>
      <c r="F55" s="71"/>
      <c r="G55" s="210"/>
      <c r="H55" s="72"/>
      <c r="I55" s="72"/>
      <c r="J55" s="70"/>
      <c r="K55" s="70"/>
      <c r="L55" s="70"/>
      <c r="M55" s="70"/>
      <c r="N55" s="70"/>
      <c r="O55" s="70"/>
    </row>
    <row r="56" spans="1:15" ht="38.25" x14ac:dyDescent="0.2">
      <c r="A56" s="111" t="s">
        <v>459</v>
      </c>
      <c r="B56" s="181" t="s">
        <v>288</v>
      </c>
      <c r="C56" s="182" t="s">
        <v>215</v>
      </c>
      <c r="D56" s="183">
        <v>101.9</v>
      </c>
      <c r="E56" s="71"/>
      <c r="F56" s="71"/>
      <c r="G56" s="210"/>
      <c r="H56" s="72"/>
      <c r="I56" s="72"/>
      <c r="J56" s="70"/>
      <c r="K56" s="70"/>
      <c r="L56" s="70"/>
      <c r="M56" s="70"/>
      <c r="N56" s="70"/>
      <c r="O56" s="70"/>
    </row>
    <row r="57" spans="1:15" x14ac:dyDescent="0.2">
      <c r="A57" s="219" t="s">
        <v>335</v>
      </c>
      <c r="B57" s="185" t="s">
        <v>211</v>
      </c>
      <c r="C57" s="182"/>
      <c r="D57" s="183"/>
      <c r="E57" s="71"/>
      <c r="F57" s="71"/>
      <c r="G57" s="210"/>
      <c r="H57" s="72"/>
      <c r="I57" s="72"/>
      <c r="J57" s="70"/>
      <c r="K57" s="70"/>
      <c r="L57" s="70"/>
      <c r="M57" s="70"/>
      <c r="N57" s="70"/>
      <c r="O57" s="70"/>
    </row>
    <row r="58" spans="1:15" ht="165.75" x14ac:dyDescent="0.2">
      <c r="A58" s="111" t="s">
        <v>336</v>
      </c>
      <c r="B58" s="184" t="s">
        <v>289</v>
      </c>
      <c r="C58" s="182" t="s">
        <v>240</v>
      </c>
      <c r="D58" s="183">
        <v>138.1</v>
      </c>
      <c r="E58" s="71"/>
      <c r="F58" s="71"/>
      <c r="G58" s="210"/>
      <c r="H58" s="72"/>
      <c r="I58" s="72"/>
      <c r="J58" s="70"/>
      <c r="K58" s="70"/>
      <c r="L58" s="70"/>
      <c r="M58" s="70"/>
      <c r="N58" s="70"/>
      <c r="O58" s="70"/>
    </row>
    <row r="59" spans="1:15" ht="165.75" x14ac:dyDescent="0.2">
      <c r="A59" s="144"/>
      <c r="B59" s="184" t="s">
        <v>290</v>
      </c>
      <c r="C59" s="182" t="s">
        <v>240</v>
      </c>
      <c r="D59" s="183">
        <v>706</v>
      </c>
      <c r="E59" s="71"/>
      <c r="F59" s="71"/>
      <c r="G59" s="210"/>
      <c r="H59" s="72"/>
      <c r="I59" s="72"/>
      <c r="J59" s="70"/>
      <c r="K59" s="70"/>
      <c r="L59" s="70"/>
      <c r="M59" s="70"/>
      <c r="N59" s="70"/>
      <c r="O59" s="70"/>
    </row>
    <row r="60" spans="1:15" ht="51" x14ac:dyDescent="0.2">
      <c r="A60" s="111" t="s">
        <v>337</v>
      </c>
      <c r="B60" s="211" t="s">
        <v>291</v>
      </c>
      <c r="C60" s="182" t="s">
        <v>240</v>
      </c>
      <c r="D60" s="183">
        <v>127.8</v>
      </c>
      <c r="E60" s="71"/>
      <c r="F60" s="71"/>
      <c r="G60" s="210"/>
      <c r="H60" s="72"/>
      <c r="I60" s="72"/>
      <c r="J60" s="70"/>
      <c r="K60" s="70"/>
      <c r="L60" s="70"/>
      <c r="M60" s="70"/>
      <c r="N60" s="70"/>
      <c r="O60" s="70"/>
    </row>
    <row r="61" spans="1:15" ht="63.75" x14ac:dyDescent="0.2">
      <c r="A61" s="144">
        <v>5.2</v>
      </c>
      <c r="B61" s="184" t="s">
        <v>292</v>
      </c>
      <c r="C61" s="182" t="s">
        <v>240</v>
      </c>
      <c r="D61" s="183">
        <v>650</v>
      </c>
      <c r="E61" s="71"/>
      <c r="F61" s="71"/>
      <c r="G61" s="210"/>
      <c r="H61" s="72"/>
      <c r="I61" s="72"/>
      <c r="J61" s="70"/>
      <c r="K61" s="70"/>
      <c r="L61" s="70"/>
      <c r="M61" s="70"/>
      <c r="N61" s="70"/>
      <c r="O61" s="70"/>
    </row>
    <row r="62" spans="1:15" ht="76.5" x14ac:dyDescent="0.2">
      <c r="A62" s="111" t="s">
        <v>460</v>
      </c>
      <c r="B62" s="181" t="s">
        <v>293</v>
      </c>
      <c r="C62" s="182" t="s">
        <v>240</v>
      </c>
      <c r="D62" s="183">
        <v>0.2</v>
      </c>
      <c r="E62" s="71"/>
      <c r="F62" s="71"/>
      <c r="G62" s="210"/>
      <c r="H62" s="72"/>
      <c r="I62" s="72"/>
      <c r="J62" s="70"/>
      <c r="K62" s="70"/>
      <c r="L62" s="70"/>
      <c r="M62" s="70"/>
      <c r="N62" s="70"/>
      <c r="O62" s="70"/>
    </row>
    <row r="63" spans="1:15" ht="25.5" x14ac:dyDescent="0.2">
      <c r="A63" s="111" t="s">
        <v>338</v>
      </c>
      <c r="B63" s="184" t="s">
        <v>233</v>
      </c>
      <c r="C63" s="182" t="s">
        <v>240</v>
      </c>
      <c r="D63" s="183">
        <v>140</v>
      </c>
      <c r="E63" s="71"/>
      <c r="F63" s="71"/>
      <c r="G63" s="210"/>
      <c r="H63" s="72"/>
      <c r="I63" s="72"/>
      <c r="J63" s="70"/>
      <c r="K63" s="70"/>
      <c r="L63" s="70"/>
      <c r="M63" s="70"/>
      <c r="N63" s="70"/>
      <c r="O63" s="70"/>
    </row>
    <row r="64" spans="1:15" ht="63.75" x14ac:dyDescent="0.2">
      <c r="A64" s="111" t="s">
        <v>339</v>
      </c>
      <c r="B64" s="181" t="s">
        <v>322</v>
      </c>
      <c r="C64" s="182" t="s">
        <v>240</v>
      </c>
      <c r="D64" s="183">
        <v>59</v>
      </c>
      <c r="E64" s="71"/>
      <c r="F64" s="71"/>
      <c r="G64" s="210"/>
      <c r="H64" s="72"/>
      <c r="I64" s="72"/>
      <c r="J64" s="70"/>
      <c r="K64" s="70"/>
      <c r="L64" s="70"/>
      <c r="M64" s="70"/>
      <c r="N64" s="70"/>
      <c r="O64" s="70"/>
    </row>
    <row r="65" spans="1:15" ht="25.5" x14ac:dyDescent="0.2">
      <c r="A65" s="111" t="s">
        <v>341</v>
      </c>
      <c r="B65" s="181" t="s">
        <v>323</v>
      </c>
      <c r="C65" s="182" t="s">
        <v>240</v>
      </c>
      <c r="D65" s="183">
        <v>93.5</v>
      </c>
      <c r="E65" s="71"/>
      <c r="F65" s="71"/>
      <c r="G65" s="210"/>
      <c r="H65" s="72"/>
      <c r="I65" s="72"/>
      <c r="J65" s="70"/>
      <c r="K65" s="70"/>
      <c r="L65" s="70"/>
      <c r="M65" s="70"/>
      <c r="N65" s="70"/>
      <c r="O65" s="70"/>
    </row>
    <row r="66" spans="1:15" ht="25.5" x14ac:dyDescent="0.2">
      <c r="A66" s="111" t="s">
        <v>342</v>
      </c>
      <c r="B66" s="181" t="s">
        <v>231</v>
      </c>
      <c r="C66" s="182" t="s">
        <v>240</v>
      </c>
      <c r="D66" s="183">
        <v>20</v>
      </c>
      <c r="E66" s="71"/>
      <c r="F66" s="71"/>
      <c r="G66" s="210"/>
      <c r="H66" s="72"/>
      <c r="I66" s="72"/>
      <c r="J66" s="70"/>
      <c r="K66" s="70"/>
      <c r="L66" s="70"/>
      <c r="M66" s="70"/>
      <c r="N66" s="70"/>
      <c r="O66" s="70"/>
    </row>
    <row r="67" spans="1:15" ht="14.25" x14ac:dyDescent="0.2">
      <c r="A67" s="111" t="s">
        <v>461</v>
      </c>
      <c r="B67" s="181" t="s">
        <v>228</v>
      </c>
      <c r="C67" s="182" t="s">
        <v>240</v>
      </c>
      <c r="D67" s="183">
        <v>32</v>
      </c>
      <c r="E67" s="71"/>
      <c r="F67" s="71"/>
      <c r="G67" s="210"/>
      <c r="H67" s="72"/>
      <c r="I67" s="72"/>
      <c r="J67" s="70"/>
      <c r="K67" s="70"/>
      <c r="L67" s="70"/>
      <c r="M67" s="70"/>
      <c r="N67" s="70"/>
      <c r="O67" s="70"/>
    </row>
    <row r="68" spans="1:15" x14ac:dyDescent="0.2">
      <c r="A68" s="219" t="s">
        <v>343</v>
      </c>
      <c r="B68" s="185" t="s">
        <v>212</v>
      </c>
      <c r="C68" s="182"/>
      <c r="D68" s="183"/>
      <c r="E68" s="71"/>
      <c r="F68" s="71"/>
      <c r="G68" s="210"/>
      <c r="H68" s="72"/>
      <c r="I68" s="72"/>
      <c r="J68" s="70"/>
      <c r="K68" s="70"/>
      <c r="L68" s="70"/>
      <c r="M68" s="70"/>
      <c r="N68" s="70"/>
      <c r="O68" s="70"/>
    </row>
    <row r="69" spans="1:15" ht="114.75" x14ac:dyDescent="0.2">
      <c r="A69" s="144">
        <v>6.1</v>
      </c>
      <c r="B69" s="184" t="s">
        <v>294</v>
      </c>
      <c r="C69" s="182" t="s">
        <v>240</v>
      </c>
      <c r="D69" s="187">
        <v>25.8</v>
      </c>
      <c r="E69" s="71"/>
      <c r="F69" s="71"/>
      <c r="G69" s="210"/>
      <c r="H69" s="72"/>
      <c r="I69" s="72"/>
      <c r="J69" s="70"/>
      <c r="K69" s="70"/>
      <c r="L69" s="70"/>
      <c r="M69" s="70"/>
      <c r="N69" s="70"/>
      <c r="O69" s="70"/>
    </row>
    <row r="70" spans="1:15" ht="51" x14ac:dyDescent="0.2">
      <c r="A70" s="144">
        <v>6.2</v>
      </c>
      <c r="B70" s="184" t="s">
        <v>295</v>
      </c>
      <c r="C70" s="182" t="s">
        <v>240</v>
      </c>
      <c r="D70" s="187">
        <v>25.8</v>
      </c>
      <c r="E70" s="71"/>
      <c r="F70" s="71"/>
      <c r="G70" s="210"/>
      <c r="H70" s="72"/>
      <c r="I70" s="72"/>
      <c r="J70" s="70"/>
      <c r="K70" s="70"/>
      <c r="L70" s="70"/>
      <c r="M70" s="70"/>
      <c r="N70" s="70"/>
      <c r="O70" s="70"/>
    </row>
    <row r="71" spans="1:15" ht="63.75" x14ac:dyDescent="0.2">
      <c r="A71" s="144">
        <v>6.3</v>
      </c>
      <c r="B71" s="188" t="s">
        <v>296</v>
      </c>
      <c r="C71" s="182" t="s">
        <v>240</v>
      </c>
      <c r="D71" s="187">
        <v>570</v>
      </c>
      <c r="E71" s="71"/>
      <c r="F71" s="71"/>
      <c r="G71" s="210"/>
      <c r="H71" s="72"/>
      <c r="I71" s="72"/>
      <c r="J71" s="70"/>
      <c r="K71" s="70"/>
      <c r="L71" s="70"/>
      <c r="M71" s="70"/>
      <c r="N71" s="70"/>
      <c r="O71" s="70"/>
    </row>
    <row r="72" spans="1:15" ht="76.5" x14ac:dyDescent="0.2">
      <c r="A72" s="144">
        <v>6.4</v>
      </c>
      <c r="B72" s="188" t="s">
        <v>298</v>
      </c>
      <c r="C72" s="182" t="s">
        <v>240</v>
      </c>
      <c r="D72" s="187">
        <v>11</v>
      </c>
      <c r="E72" s="71"/>
      <c r="F72" s="71"/>
      <c r="G72" s="210"/>
      <c r="H72" s="72"/>
      <c r="I72" s="72"/>
      <c r="J72" s="70"/>
      <c r="K72" s="70"/>
      <c r="L72" s="70"/>
      <c r="M72" s="70"/>
      <c r="N72" s="70"/>
      <c r="O72" s="70"/>
    </row>
    <row r="73" spans="1:15" ht="38.25" x14ac:dyDescent="0.2">
      <c r="A73" s="144">
        <v>6.5</v>
      </c>
      <c r="B73" s="188" t="s">
        <v>297</v>
      </c>
      <c r="C73" s="182" t="s">
        <v>240</v>
      </c>
      <c r="D73" s="189">
        <v>35</v>
      </c>
      <c r="E73" s="71"/>
      <c r="F73" s="71"/>
      <c r="G73" s="210"/>
      <c r="H73" s="72"/>
      <c r="I73" s="72"/>
      <c r="J73" s="70"/>
      <c r="K73" s="70"/>
      <c r="L73" s="70"/>
      <c r="M73" s="70"/>
      <c r="N73" s="70"/>
      <c r="O73" s="70"/>
    </row>
    <row r="74" spans="1:15" ht="38.25" x14ac:dyDescent="0.2">
      <c r="A74" s="144">
        <v>6.6</v>
      </c>
      <c r="B74" s="188" t="s">
        <v>299</v>
      </c>
      <c r="C74" s="182" t="s">
        <v>240</v>
      </c>
      <c r="D74" s="190">
        <v>35</v>
      </c>
      <c r="E74" s="71"/>
      <c r="F74" s="71"/>
      <c r="G74" s="210"/>
      <c r="H74" s="72"/>
      <c r="I74" s="72"/>
      <c r="J74" s="70"/>
      <c r="K74" s="70"/>
      <c r="L74" s="70"/>
      <c r="M74" s="70"/>
      <c r="N74" s="70"/>
      <c r="O74" s="70"/>
    </row>
    <row r="75" spans="1:15" x14ac:dyDescent="0.2">
      <c r="A75" s="219" t="s">
        <v>344</v>
      </c>
      <c r="B75" s="185" t="s">
        <v>264</v>
      </c>
      <c r="C75" s="182"/>
      <c r="D75" s="183"/>
      <c r="E75" s="71"/>
      <c r="F75" s="71"/>
      <c r="G75" s="210"/>
      <c r="H75" s="72"/>
      <c r="I75" s="72"/>
      <c r="J75" s="70"/>
      <c r="K75" s="70"/>
      <c r="L75" s="70"/>
      <c r="M75" s="70"/>
      <c r="N75" s="70"/>
      <c r="O75" s="70"/>
    </row>
    <row r="76" spans="1:15" ht="38.25" x14ac:dyDescent="0.2">
      <c r="A76" s="144">
        <v>7.1</v>
      </c>
      <c r="B76" s="181" t="s">
        <v>300</v>
      </c>
      <c r="C76" s="182" t="s">
        <v>81</v>
      </c>
      <c r="D76" s="183">
        <v>1</v>
      </c>
      <c r="E76" s="71"/>
      <c r="F76" s="71"/>
      <c r="G76" s="210"/>
      <c r="H76" s="72"/>
      <c r="I76" s="72"/>
      <c r="J76" s="70"/>
      <c r="K76" s="70"/>
      <c r="L76" s="70"/>
      <c r="M76" s="70"/>
      <c r="N76" s="70"/>
      <c r="O76" s="70"/>
    </row>
    <row r="77" spans="1:15" ht="38.25" x14ac:dyDescent="0.2">
      <c r="A77" s="144">
        <v>7.2</v>
      </c>
      <c r="B77" s="181" t="s">
        <v>265</v>
      </c>
      <c r="C77" s="191" t="s">
        <v>81</v>
      </c>
      <c r="D77" s="187">
        <v>1</v>
      </c>
      <c r="E77" s="71"/>
      <c r="F77" s="71"/>
      <c r="G77" s="210"/>
      <c r="H77" s="72"/>
      <c r="I77" s="72"/>
      <c r="J77" s="70"/>
      <c r="K77" s="70"/>
      <c r="L77" s="70"/>
      <c r="M77" s="70"/>
      <c r="N77" s="70"/>
      <c r="O77" s="70"/>
    </row>
    <row r="78" spans="1:15" ht="76.5" x14ac:dyDescent="0.2">
      <c r="A78" s="144">
        <v>7.3</v>
      </c>
      <c r="B78" s="188" t="s">
        <v>301</v>
      </c>
      <c r="C78" s="182" t="s">
        <v>215</v>
      </c>
      <c r="D78" s="187">
        <v>37.15</v>
      </c>
      <c r="E78" s="71"/>
      <c r="F78" s="71"/>
      <c r="G78" s="210"/>
      <c r="H78" s="72"/>
      <c r="I78" s="72"/>
      <c r="J78" s="70"/>
      <c r="K78" s="70"/>
      <c r="L78" s="70"/>
      <c r="M78" s="70"/>
      <c r="N78" s="70"/>
      <c r="O78" s="70"/>
    </row>
    <row r="79" spans="1:15" x14ac:dyDescent="0.2">
      <c r="A79" s="219" t="s">
        <v>345</v>
      </c>
      <c r="B79" s="185" t="s">
        <v>209</v>
      </c>
      <c r="C79" s="182"/>
      <c r="D79" s="183"/>
      <c r="E79" s="71"/>
      <c r="F79" s="71"/>
      <c r="G79" s="210"/>
      <c r="H79" s="72"/>
      <c r="I79" s="72"/>
      <c r="J79" s="70"/>
      <c r="K79" s="70"/>
      <c r="L79" s="70"/>
      <c r="M79" s="70"/>
      <c r="N79" s="70"/>
      <c r="O79" s="70"/>
    </row>
    <row r="80" spans="1:15" ht="191.25" x14ac:dyDescent="0.2">
      <c r="A80" s="111" t="s">
        <v>331</v>
      </c>
      <c r="B80" s="181" t="s">
        <v>303</v>
      </c>
      <c r="C80" s="182" t="s">
        <v>104</v>
      </c>
      <c r="D80" s="183">
        <v>1</v>
      </c>
      <c r="E80" s="71"/>
      <c r="F80" s="71"/>
      <c r="G80" s="210"/>
      <c r="H80" s="72"/>
      <c r="I80" s="72"/>
      <c r="J80" s="70"/>
      <c r="K80" s="70"/>
      <c r="L80" s="70"/>
      <c r="M80" s="70"/>
      <c r="N80" s="70"/>
      <c r="O80" s="70"/>
    </row>
    <row r="81" spans="1:15" ht="51" x14ac:dyDescent="0.2">
      <c r="A81" s="111" t="s">
        <v>346</v>
      </c>
      <c r="B81" s="181" t="s">
        <v>302</v>
      </c>
      <c r="C81" s="182" t="s">
        <v>81</v>
      </c>
      <c r="D81" s="183">
        <v>1</v>
      </c>
      <c r="E81" s="71"/>
      <c r="F81" s="71"/>
      <c r="G81" s="210"/>
      <c r="H81" s="72"/>
      <c r="I81" s="72"/>
      <c r="J81" s="70"/>
      <c r="K81" s="70"/>
      <c r="L81" s="70"/>
      <c r="M81" s="70"/>
      <c r="N81" s="70"/>
      <c r="O81" s="70"/>
    </row>
    <row r="82" spans="1:15" ht="38.25" x14ac:dyDescent="0.2">
      <c r="A82" s="111" t="s">
        <v>347</v>
      </c>
      <c r="B82" s="181" t="s">
        <v>241</v>
      </c>
      <c r="C82" s="182" t="s">
        <v>81</v>
      </c>
      <c r="D82" s="183">
        <v>1</v>
      </c>
      <c r="E82" s="71"/>
      <c r="F82" s="71"/>
      <c r="G82" s="210"/>
      <c r="H82" s="72"/>
      <c r="I82" s="72"/>
      <c r="J82" s="70"/>
      <c r="K82" s="70"/>
      <c r="L82" s="70"/>
      <c r="M82" s="70"/>
      <c r="N82" s="70"/>
      <c r="O82" s="70"/>
    </row>
    <row r="83" spans="1:15" ht="38.25" x14ac:dyDescent="0.2">
      <c r="A83" s="111" t="s">
        <v>348</v>
      </c>
      <c r="B83" s="181" t="s">
        <v>242</v>
      </c>
      <c r="C83" s="182" t="s">
        <v>81</v>
      </c>
      <c r="D83" s="183">
        <v>1</v>
      </c>
      <c r="E83" s="71"/>
      <c r="F83" s="71"/>
      <c r="G83" s="210"/>
      <c r="H83" s="72"/>
      <c r="I83" s="72"/>
      <c r="J83" s="70"/>
      <c r="K83" s="70"/>
      <c r="L83" s="70"/>
      <c r="M83" s="70"/>
      <c r="N83" s="70"/>
      <c r="O83" s="70"/>
    </row>
    <row r="84" spans="1:15" ht="38.25" x14ac:dyDescent="0.2">
      <c r="A84" s="111" t="s">
        <v>349</v>
      </c>
      <c r="B84" s="181" t="s">
        <v>243</v>
      </c>
      <c r="C84" s="182" t="s">
        <v>81</v>
      </c>
      <c r="D84" s="183">
        <v>1</v>
      </c>
      <c r="E84" s="71"/>
      <c r="F84" s="71"/>
      <c r="G84" s="210"/>
      <c r="H84" s="72"/>
      <c r="I84" s="72"/>
      <c r="J84" s="70"/>
      <c r="K84" s="70"/>
      <c r="L84" s="70"/>
      <c r="M84" s="70"/>
      <c r="N84" s="70"/>
      <c r="O84" s="70"/>
    </row>
    <row r="85" spans="1:15" ht="38.25" x14ac:dyDescent="0.2">
      <c r="A85" s="111" t="s">
        <v>350</v>
      </c>
      <c r="B85" s="181" t="s">
        <v>244</v>
      </c>
      <c r="C85" s="182" t="s">
        <v>81</v>
      </c>
      <c r="D85" s="183">
        <v>1</v>
      </c>
      <c r="E85" s="71"/>
      <c r="F85" s="71"/>
      <c r="G85" s="210"/>
      <c r="H85" s="72"/>
      <c r="I85" s="72"/>
      <c r="J85" s="70"/>
      <c r="K85" s="70"/>
      <c r="L85" s="70"/>
      <c r="M85" s="70"/>
      <c r="N85" s="70"/>
      <c r="O85" s="70"/>
    </row>
    <row r="86" spans="1:15" ht="38.25" x14ac:dyDescent="0.2">
      <c r="A86" s="111" t="s">
        <v>351</v>
      </c>
      <c r="B86" s="181" t="s">
        <v>245</v>
      </c>
      <c r="C86" s="182" t="s">
        <v>81</v>
      </c>
      <c r="D86" s="183">
        <v>1</v>
      </c>
      <c r="E86" s="71"/>
      <c r="F86" s="71"/>
      <c r="G86" s="210"/>
      <c r="H86" s="72"/>
      <c r="I86" s="72"/>
      <c r="J86" s="70"/>
      <c r="K86" s="70"/>
      <c r="L86" s="70"/>
      <c r="M86" s="70"/>
      <c r="N86" s="70"/>
      <c r="O86" s="70"/>
    </row>
    <row r="87" spans="1:15" ht="38.25" x14ac:dyDescent="0.2">
      <c r="A87" s="111" t="s">
        <v>340</v>
      </c>
      <c r="B87" s="181" t="s">
        <v>246</v>
      </c>
      <c r="C87" s="182" t="s">
        <v>81</v>
      </c>
      <c r="D87" s="183">
        <v>1</v>
      </c>
      <c r="E87" s="71"/>
      <c r="F87" s="71"/>
      <c r="G87" s="210"/>
      <c r="H87" s="72"/>
      <c r="I87" s="72"/>
      <c r="J87" s="70"/>
      <c r="K87" s="70"/>
      <c r="L87" s="70"/>
      <c r="M87" s="70"/>
      <c r="N87" s="70"/>
      <c r="O87" s="70"/>
    </row>
    <row r="88" spans="1:15" ht="38.25" x14ac:dyDescent="0.2">
      <c r="A88" s="111" t="s">
        <v>352</v>
      </c>
      <c r="B88" s="181" t="s">
        <v>247</v>
      </c>
      <c r="C88" s="182" t="s">
        <v>81</v>
      </c>
      <c r="D88" s="183">
        <v>1</v>
      </c>
      <c r="E88" s="71"/>
      <c r="F88" s="71"/>
      <c r="G88" s="210"/>
      <c r="H88" s="72"/>
      <c r="I88" s="72"/>
      <c r="J88" s="70"/>
      <c r="K88" s="70"/>
      <c r="L88" s="70"/>
      <c r="M88" s="70"/>
      <c r="N88" s="70"/>
      <c r="O88" s="70"/>
    </row>
    <row r="89" spans="1:15" ht="38.25" x14ac:dyDescent="0.2">
      <c r="A89" s="111" t="s">
        <v>353</v>
      </c>
      <c r="B89" s="181" t="s">
        <v>248</v>
      </c>
      <c r="C89" s="182" t="s">
        <v>81</v>
      </c>
      <c r="D89" s="183">
        <v>1</v>
      </c>
      <c r="E89" s="71"/>
      <c r="F89" s="71"/>
      <c r="G89" s="210"/>
      <c r="H89" s="72"/>
      <c r="I89" s="72"/>
      <c r="J89" s="70"/>
      <c r="K89" s="70"/>
      <c r="L89" s="70"/>
      <c r="M89" s="70"/>
      <c r="N89" s="70"/>
      <c r="O89" s="70"/>
    </row>
    <row r="90" spans="1:15" ht="38.25" x14ac:dyDescent="0.2">
      <c r="A90" s="111" t="s">
        <v>354</v>
      </c>
      <c r="B90" s="181" t="s">
        <v>249</v>
      </c>
      <c r="C90" s="182" t="s">
        <v>81</v>
      </c>
      <c r="D90" s="183">
        <v>1</v>
      </c>
      <c r="E90" s="71"/>
      <c r="F90" s="71"/>
      <c r="G90" s="210"/>
      <c r="H90" s="72"/>
      <c r="I90" s="72"/>
      <c r="J90" s="70"/>
      <c r="K90" s="70"/>
      <c r="L90" s="70"/>
      <c r="M90" s="70"/>
      <c r="N90" s="70"/>
      <c r="O90" s="70"/>
    </row>
    <row r="91" spans="1:15" x14ac:dyDescent="0.2">
      <c r="A91" s="219" t="s">
        <v>355</v>
      </c>
      <c r="B91" s="185" t="s">
        <v>216</v>
      </c>
      <c r="C91" s="182"/>
      <c r="D91" s="183"/>
      <c r="E91" s="71"/>
      <c r="F91" s="71"/>
      <c r="G91" s="210"/>
      <c r="H91" s="72"/>
      <c r="I91" s="72"/>
      <c r="J91" s="70"/>
      <c r="K91" s="70"/>
      <c r="L91" s="70"/>
      <c r="M91" s="70"/>
      <c r="N91" s="70"/>
      <c r="O91" s="70"/>
    </row>
    <row r="92" spans="1:15" ht="280.5" x14ac:dyDescent="0.2">
      <c r="A92" s="111" t="s">
        <v>356</v>
      </c>
      <c r="B92" s="181" t="s">
        <v>304</v>
      </c>
      <c r="C92" s="182" t="s">
        <v>104</v>
      </c>
      <c r="D92" s="183">
        <v>1</v>
      </c>
      <c r="E92" s="71"/>
      <c r="F92" s="71"/>
      <c r="G92" s="210"/>
      <c r="H92" s="72"/>
      <c r="I92" s="72"/>
      <c r="J92" s="70"/>
      <c r="K92" s="70"/>
      <c r="L92" s="70"/>
      <c r="M92" s="70"/>
      <c r="N92" s="70"/>
      <c r="O92" s="70"/>
    </row>
    <row r="93" spans="1:15" ht="63.75" x14ac:dyDescent="0.2">
      <c r="A93" s="111" t="s">
        <v>357</v>
      </c>
      <c r="B93" s="181" t="s">
        <v>250</v>
      </c>
      <c r="C93" s="182" t="s">
        <v>81</v>
      </c>
      <c r="D93" s="183">
        <v>4</v>
      </c>
      <c r="E93" s="71"/>
      <c r="F93" s="71"/>
      <c r="G93" s="210"/>
      <c r="H93" s="72"/>
      <c r="I93" s="72"/>
      <c r="J93" s="70"/>
      <c r="K93" s="70"/>
      <c r="L93" s="70"/>
      <c r="M93" s="70"/>
      <c r="N93" s="70"/>
      <c r="O93" s="70"/>
    </row>
    <row r="94" spans="1:15" ht="63.75" x14ac:dyDescent="0.2">
      <c r="A94" s="111" t="s">
        <v>358</v>
      </c>
      <c r="B94" s="181" t="s">
        <v>251</v>
      </c>
      <c r="C94" s="182" t="s">
        <v>81</v>
      </c>
      <c r="D94" s="183">
        <v>4</v>
      </c>
      <c r="E94" s="71"/>
      <c r="F94" s="71"/>
      <c r="G94" s="210"/>
      <c r="H94" s="72"/>
      <c r="I94" s="72"/>
      <c r="J94" s="70"/>
      <c r="K94" s="70"/>
      <c r="L94" s="70"/>
      <c r="M94" s="70"/>
      <c r="N94" s="70"/>
      <c r="O94" s="70"/>
    </row>
    <row r="95" spans="1:15" ht="63.75" x14ac:dyDescent="0.2">
      <c r="A95" s="111" t="s">
        <v>359</v>
      </c>
      <c r="B95" s="181" t="s">
        <v>252</v>
      </c>
      <c r="C95" s="182" t="s">
        <v>81</v>
      </c>
      <c r="D95" s="183">
        <v>1</v>
      </c>
      <c r="E95" s="71"/>
      <c r="F95" s="71"/>
      <c r="G95" s="210"/>
      <c r="H95" s="72"/>
      <c r="I95" s="72"/>
      <c r="J95" s="70"/>
      <c r="K95" s="70"/>
      <c r="L95" s="70"/>
      <c r="M95" s="70"/>
      <c r="N95" s="70"/>
      <c r="O95" s="70"/>
    </row>
    <row r="96" spans="1:15" ht="25.5" x14ac:dyDescent="0.2">
      <c r="A96" s="111" t="s">
        <v>360</v>
      </c>
      <c r="B96" s="181" t="s">
        <v>234</v>
      </c>
      <c r="C96" s="182" t="s">
        <v>215</v>
      </c>
      <c r="D96" s="183">
        <v>44.48</v>
      </c>
      <c r="E96" s="71"/>
      <c r="F96" s="71"/>
      <c r="G96" s="210"/>
      <c r="H96" s="72"/>
      <c r="I96" s="72"/>
      <c r="J96" s="70"/>
      <c r="K96" s="70"/>
      <c r="L96" s="70"/>
      <c r="M96" s="70"/>
      <c r="N96" s="70"/>
      <c r="O96" s="70"/>
    </row>
    <row r="97" spans="1:15" ht="38.25" x14ac:dyDescent="0.2">
      <c r="A97" s="111" t="s">
        <v>361</v>
      </c>
      <c r="B97" s="181" t="s">
        <v>217</v>
      </c>
      <c r="C97" s="182" t="s">
        <v>215</v>
      </c>
      <c r="D97" s="183">
        <v>11.540000000000001</v>
      </c>
      <c r="E97" s="71"/>
      <c r="F97" s="71"/>
      <c r="G97" s="210"/>
      <c r="H97" s="72"/>
      <c r="I97" s="72"/>
      <c r="J97" s="70"/>
      <c r="K97" s="70"/>
      <c r="L97" s="70"/>
      <c r="M97" s="70"/>
      <c r="N97" s="70"/>
      <c r="O97" s="70"/>
    </row>
    <row r="98" spans="1:15" ht="38.25" x14ac:dyDescent="0.2">
      <c r="A98" s="111" t="s">
        <v>362</v>
      </c>
      <c r="B98" s="181" t="s">
        <v>218</v>
      </c>
      <c r="C98" s="182" t="s">
        <v>215</v>
      </c>
      <c r="D98" s="183">
        <v>44.48</v>
      </c>
      <c r="E98" s="71"/>
      <c r="F98" s="71"/>
      <c r="G98" s="210"/>
      <c r="H98" s="72"/>
      <c r="I98" s="72"/>
      <c r="J98" s="70"/>
      <c r="K98" s="70"/>
      <c r="L98" s="70"/>
      <c r="M98" s="70"/>
      <c r="N98" s="70"/>
      <c r="O98" s="70"/>
    </row>
    <row r="99" spans="1:15" ht="51" x14ac:dyDescent="0.2">
      <c r="A99" s="111" t="s">
        <v>363</v>
      </c>
      <c r="B99" s="181" t="s">
        <v>305</v>
      </c>
      <c r="C99" s="182" t="s">
        <v>215</v>
      </c>
      <c r="D99" s="183">
        <v>11.540000000000001</v>
      </c>
      <c r="E99" s="71"/>
      <c r="F99" s="71"/>
      <c r="G99" s="210"/>
      <c r="H99" s="72"/>
      <c r="I99" s="72"/>
      <c r="J99" s="70"/>
      <c r="K99" s="70"/>
      <c r="L99" s="70"/>
      <c r="M99" s="70"/>
      <c r="N99" s="70"/>
      <c r="O99" s="70"/>
    </row>
    <row r="100" spans="1:15" x14ac:dyDescent="0.2">
      <c r="A100" s="219" t="s">
        <v>364</v>
      </c>
      <c r="B100" s="185" t="s">
        <v>20</v>
      </c>
      <c r="C100" s="182"/>
      <c r="D100" s="183"/>
      <c r="E100" s="71"/>
      <c r="F100" s="71"/>
      <c r="G100" s="210"/>
      <c r="H100" s="72"/>
      <c r="I100" s="72"/>
      <c r="J100" s="70"/>
      <c r="K100" s="70"/>
      <c r="L100" s="70"/>
      <c r="M100" s="70"/>
      <c r="N100" s="70"/>
      <c r="O100" s="70"/>
    </row>
    <row r="101" spans="1:15" ht="38.25" x14ac:dyDescent="0.2">
      <c r="A101" s="144"/>
      <c r="B101" s="181" t="s">
        <v>236</v>
      </c>
      <c r="C101" s="182" t="s">
        <v>81</v>
      </c>
      <c r="D101" s="183">
        <v>8</v>
      </c>
      <c r="E101" s="71"/>
      <c r="F101" s="71"/>
      <c r="G101" s="210"/>
      <c r="H101" s="72"/>
      <c r="I101" s="72"/>
      <c r="J101" s="70"/>
      <c r="K101" s="70"/>
      <c r="L101" s="70"/>
      <c r="M101" s="70"/>
      <c r="N101" s="70"/>
      <c r="O101" s="70"/>
    </row>
    <row r="102" spans="1:15" x14ac:dyDescent="0.2">
      <c r="A102" s="74"/>
      <c r="B102" s="84"/>
      <c r="C102" s="74"/>
      <c r="D102" s="72"/>
      <c r="E102" s="72"/>
      <c r="F102" s="72"/>
      <c r="G102" s="72"/>
      <c r="H102" s="72"/>
      <c r="I102" s="72"/>
      <c r="J102" s="72"/>
      <c r="K102" s="72"/>
      <c r="L102" s="72"/>
      <c r="M102" s="89"/>
      <c r="N102" s="89"/>
      <c r="O102" s="89"/>
    </row>
    <row r="103" spans="1:15" x14ac:dyDescent="0.2">
      <c r="A103" s="85"/>
      <c r="B103" s="93" t="s">
        <v>71</v>
      </c>
      <c r="C103" s="85"/>
      <c r="D103" s="72"/>
      <c r="E103" s="72"/>
      <c r="F103" s="72"/>
      <c r="G103" s="72"/>
      <c r="H103" s="72"/>
      <c r="I103" s="72"/>
      <c r="J103" s="72"/>
      <c r="K103" s="72"/>
      <c r="L103" s="72"/>
      <c r="M103" s="72"/>
      <c r="N103" s="72"/>
      <c r="O103" s="107"/>
    </row>
    <row r="104" spans="1:15" x14ac:dyDescent="0.2">
      <c r="A104" s="146" t="s">
        <v>365</v>
      </c>
      <c r="B104" s="147" t="s">
        <v>158</v>
      </c>
      <c r="C104" s="148"/>
      <c r="D104" s="149"/>
      <c r="E104" s="71"/>
      <c r="F104" s="71"/>
      <c r="G104" s="72"/>
      <c r="H104" s="72"/>
      <c r="I104" s="72"/>
      <c r="J104" s="70"/>
      <c r="K104" s="70"/>
      <c r="L104" s="70"/>
      <c r="M104" s="70"/>
      <c r="N104" s="70"/>
      <c r="O104" s="70"/>
    </row>
    <row r="105" spans="1:15" x14ac:dyDescent="0.2">
      <c r="A105" s="143" t="s">
        <v>366</v>
      </c>
      <c r="B105" s="150" t="s">
        <v>83</v>
      </c>
      <c r="C105" s="148" t="s">
        <v>103</v>
      </c>
      <c r="D105" s="149">
        <v>1339</v>
      </c>
      <c r="E105" s="71"/>
      <c r="F105" s="71"/>
      <c r="G105" s="210"/>
      <c r="H105" s="72"/>
      <c r="I105" s="72"/>
      <c r="J105" s="70"/>
      <c r="K105" s="70"/>
      <c r="L105" s="70"/>
      <c r="M105" s="70"/>
      <c r="N105" s="70"/>
      <c r="O105" s="70"/>
    </row>
    <row r="106" spans="1:15" x14ac:dyDescent="0.2">
      <c r="A106" s="143" t="s">
        <v>367</v>
      </c>
      <c r="B106" s="142" t="s">
        <v>84</v>
      </c>
      <c r="C106" s="148" t="s">
        <v>103</v>
      </c>
      <c r="D106" s="145">
        <v>533</v>
      </c>
      <c r="E106" s="71"/>
      <c r="F106" s="71"/>
      <c r="G106" s="210"/>
      <c r="H106" s="72"/>
      <c r="I106" s="72"/>
      <c r="J106" s="70"/>
      <c r="K106" s="70"/>
      <c r="L106" s="70"/>
      <c r="M106" s="70"/>
      <c r="N106" s="70"/>
      <c r="O106" s="70"/>
    </row>
    <row r="107" spans="1:15" x14ac:dyDescent="0.2">
      <c r="A107" s="143" t="s">
        <v>368</v>
      </c>
      <c r="B107" s="150" t="s">
        <v>85</v>
      </c>
      <c r="C107" s="148" t="s">
        <v>81</v>
      </c>
      <c r="D107" s="145">
        <v>9</v>
      </c>
      <c r="E107" s="71"/>
      <c r="F107" s="71"/>
      <c r="G107" s="210"/>
      <c r="H107" s="72"/>
      <c r="I107" s="72"/>
      <c r="J107" s="70"/>
      <c r="K107" s="70"/>
      <c r="L107" s="70"/>
      <c r="M107" s="70"/>
      <c r="N107" s="70"/>
      <c r="O107" s="70"/>
    </row>
    <row r="108" spans="1:15" x14ac:dyDescent="0.2">
      <c r="A108" s="143" t="s">
        <v>369</v>
      </c>
      <c r="B108" s="150" t="s">
        <v>86</v>
      </c>
      <c r="C108" s="148" t="s">
        <v>103</v>
      </c>
      <c r="D108" s="145">
        <v>437</v>
      </c>
      <c r="E108" s="71"/>
      <c r="F108" s="71"/>
      <c r="G108" s="210"/>
      <c r="H108" s="72"/>
      <c r="I108" s="72"/>
      <c r="J108" s="70"/>
      <c r="K108" s="70"/>
      <c r="L108" s="70"/>
      <c r="M108" s="70"/>
      <c r="N108" s="70"/>
      <c r="O108" s="70"/>
    </row>
    <row r="109" spans="1:15" x14ac:dyDescent="0.2">
      <c r="A109" s="143" t="s">
        <v>370</v>
      </c>
      <c r="B109" s="150" t="s">
        <v>87</v>
      </c>
      <c r="C109" s="148" t="s">
        <v>103</v>
      </c>
      <c r="D109" s="145">
        <v>15</v>
      </c>
      <c r="E109" s="71"/>
      <c r="F109" s="71"/>
      <c r="G109" s="210"/>
      <c r="H109" s="72"/>
      <c r="I109" s="72"/>
      <c r="J109" s="70"/>
      <c r="K109" s="70"/>
      <c r="L109" s="70"/>
      <c r="M109" s="70"/>
      <c r="N109" s="70"/>
      <c r="O109" s="70"/>
    </row>
    <row r="110" spans="1:15" x14ac:dyDescent="0.2">
      <c r="A110" s="143" t="s">
        <v>371</v>
      </c>
      <c r="B110" s="150" t="s">
        <v>88</v>
      </c>
      <c r="C110" s="148" t="s">
        <v>81</v>
      </c>
      <c r="D110" s="145">
        <v>13</v>
      </c>
      <c r="E110" s="71"/>
      <c r="F110" s="71"/>
      <c r="G110" s="210"/>
      <c r="H110" s="72"/>
      <c r="I110" s="72"/>
      <c r="J110" s="70"/>
      <c r="K110" s="70"/>
      <c r="L110" s="70"/>
      <c r="M110" s="70"/>
      <c r="N110" s="70"/>
      <c r="O110" s="70"/>
    </row>
    <row r="111" spans="1:15" ht="25.5" x14ac:dyDescent="0.2">
      <c r="A111" s="143" t="s">
        <v>372</v>
      </c>
      <c r="B111" s="150" t="s">
        <v>89</v>
      </c>
      <c r="C111" s="148" t="s">
        <v>81</v>
      </c>
      <c r="D111" s="145">
        <v>36</v>
      </c>
      <c r="E111" s="71"/>
      <c r="F111" s="71"/>
      <c r="G111" s="210"/>
      <c r="H111" s="72"/>
      <c r="I111" s="72"/>
      <c r="J111" s="70"/>
      <c r="K111" s="70"/>
      <c r="L111" s="70"/>
      <c r="M111" s="70"/>
      <c r="N111" s="70"/>
      <c r="O111" s="70"/>
    </row>
    <row r="112" spans="1:15" ht="25.5" x14ac:dyDescent="0.2">
      <c r="A112" s="143" t="s">
        <v>373</v>
      </c>
      <c r="B112" s="150" t="s">
        <v>90</v>
      </c>
      <c r="C112" s="148" t="s">
        <v>103</v>
      </c>
      <c r="D112" s="149">
        <v>114</v>
      </c>
      <c r="E112" s="71"/>
      <c r="F112" s="71"/>
      <c r="G112" s="210"/>
      <c r="H112" s="72"/>
      <c r="I112" s="72"/>
      <c r="J112" s="70"/>
      <c r="K112" s="70"/>
      <c r="L112" s="70"/>
      <c r="M112" s="70"/>
      <c r="N112" s="70"/>
      <c r="O112" s="70"/>
    </row>
    <row r="113" spans="1:15" ht="25.5" x14ac:dyDescent="0.2">
      <c r="A113" s="143" t="s">
        <v>374</v>
      </c>
      <c r="B113" s="150" t="s">
        <v>306</v>
      </c>
      <c r="C113" s="148" t="s">
        <v>81</v>
      </c>
      <c r="D113" s="149">
        <v>6</v>
      </c>
      <c r="E113" s="71"/>
      <c r="F113" s="71"/>
      <c r="G113" s="210"/>
      <c r="H113" s="72"/>
      <c r="I113" s="72"/>
      <c r="J113" s="70"/>
      <c r="K113" s="70"/>
      <c r="L113" s="70"/>
      <c r="M113" s="70"/>
      <c r="N113" s="70"/>
      <c r="O113" s="70"/>
    </row>
    <row r="114" spans="1:15" ht="25.5" x14ac:dyDescent="0.2">
      <c r="A114" s="143" t="s">
        <v>375</v>
      </c>
      <c r="B114" s="150" t="s">
        <v>307</v>
      </c>
      <c r="C114" s="148" t="s">
        <v>81</v>
      </c>
      <c r="D114" s="149">
        <v>1</v>
      </c>
      <c r="E114" s="71"/>
      <c r="F114" s="71"/>
      <c r="G114" s="210"/>
      <c r="H114" s="72"/>
      <c r="I114" s="72"/>
      <c r="J114" s="70"/>
      <c r="K114" s="70"/>
      <c r="L114" s="70"/>
      <c r="M114" s="70"/>
      <c r="N114" s="70"/>
      <c r="O114" s="70"/>
    </row>
    <row r="115" spans="1:15" x14ac:dyDescent="0.2">
      <c r="A115" s="143" t="s">
        <v>376</v>
      </c>
      <c r="B115" s="150" t="s">
        <v>91</v>
      </c>
      <c r="C115" s="148" t="s">
        <v>103</v>
      </c>
      <c r="D115" s="149">
        <v>26</v>
      </c>
      <c r="E115" s="71"/>
      <c r="F115" s="71"/>
      <c r="G115" s="210"/>
      <c r="H115" s="72"/>
      <c r="I115" s="72"/>
      <c r="J115" s="70"/>
      <c r="K115" s="70"/>
      <c r="L115" s="70"/>
      <c r="M115" s="70"/>
      <c r="N115" s="70"/>
      <c r="O115" s="70"/>
    </row>
    <row r="116" spans="1:15" ht="25.5" x14ac:dyDescent="0.2">
      <c r="A116" s="143" t="s">
        <v>377</v>
      </c>
      <c r="B116" s="150" t="s">
        <v>92</v>
      </c>
      <c r="C116" s="148" t="s">
        <v>82</v>
      </c>
      <c r="D116" s="149">
        <v>1</v>
      </c>
      <c r="E116" s="71"/>
      <c r="F116" s="71"/>
      <c r="G116" s="210"/>
      <c r="H116" s="72"/>
      <c r="I116" s="72"/>
      <c r="J116" s="70"/>
      <c r="K116" s="70"/>
      <c r="L116" s="70"/>
      <c r="M116" s="70"/>
      <c r="N116" s="70"/>
      <c r="O116" s="70"/>
    </row>
    <row r="117" spans="1:15" ht="25.5" x14ac:dyDescent="0.2">
      <c r="A117" s="143" t="s">
        <v>378</v>
      </c>
      <c r="B117" s="150" t="s">
        <v>93</v>
      </c>
      <c r="C117" s="148" t="s">
        <v>82</v>
      </c>
      <c r="D117" s="149">
        <v>1</v>
      </c>
      <c r="E117" s="71"/>
      <c r="F117" s="71"/>
      <c r="G117" s="210"/>
      <c r="H117" s="72"/>
      <c r="I117" s="72"/>
      <c r="J117" s="70"/>
      <c r="K117" s="70"/>
      <c r="L117" s="70"/>
      <c r="M117" s="70"/>
      <c r="N117" s="70"/>
      <c r="O117" s="70"/>
    </row>
    <row r="118" spans="1:15" ht="25.5" x14ac:dyDescent="0.2">
      <c r="A118" s="143" t="s">
        <v>379</v>
      </c>
      <c r="B118" s="150" t="s">
        <v>94</v>
      </c>
      <c r="C118" s="148" t="s">
        <v>81</v>
      </c>
      <c r="D118" s="149">
        <v>32</v>
      </c>
      <c r="E118" s="71"/>
      <c r="F118" s="71"/>
      <c r="G118" s="210"/>
      <c r="H118" s="72"/>
      <c r="I118" s="72"/>
      <c r="J118" s="70"/>
      <c r="K118" s="70"/>
      <c r="L118" s="70"/>
      <c r="M118" s="70"/>
      <c r="N118" s="70"/>
      <c r="O118" s="70"/>
    </row>
    <row r="119" spans="1:15" ht="25.5" x14ac:dyDescent="0.2">
      <c r="A119" s="143" t="s">
        <v>380</v>
      </c>
      <c r="B119" s="150" t="s">
        <v>95</v>
      </c>
      <c r="C119" s="148" t="s">
        <v>81</v>
      </c>
      <c r="D119" s="149">
        <v>43</v>
      </c>
      <c r="E119" s="71"/>
      <c r="F119" s="71"/>
      <c r="G119" s="210"/>
      <c r="H119" s="72"/>
      <c r="I119" s="72"/>
      <c r="J119" s="70"/>
      <c r="K119" s="70"/>
      <c r="L119" s="70"/>
      <c r="M119" s="70"/>
      <c r="N119" s="70"/>
      <c r="O119" s="70"/>
    </row>
    <row r="120" spans="1:15" x14ac:dyDescent="0.2">
      <c r="A120" s="143" t="s">
        <v>381</v>
      </c>
      <c r="B120" s="150" t="s">
        <v>96</v>
      </c>
      <c r="C120" s="148" t="s">
        <v>81</v>
      </c>
      <c r="D120" s="149">
        <v>7</v>
      </c>
      <c r="E120" s="71"/>
      <c r="F120" s="71"/>
      <c r="G120" s="210"/>
      <c r="H120" s="72"/>
      <c r="I120" s="72"/>
      <c r="J120" s="70"/>
      <c r="K120" s="70"/>
      <c r="L120" s="70"/>
      <c r="M120" s="70"/>
      <c r="N120" s="70"/>
      <c r="O120" s="70"/>
    </row>
    <row r="121" spans="1:15" x14ac:dyDescent="0.2">
      <c r="A121" s="143" t="s">
        <v>382</v>
      </c>
      <c r="B121" s="150" t="s">
        <v>97</v>
      </c>
      <c r="C121" s="148" t="s">
        <v>81</v>
      </c>
      <c r="D121" s="149">
        <v>20</v>
      </c>
      <c r="E121" s="71"/>
      <c r="F121" s="71"/>
      <c r="G121" s="210"/>
      <c r="H121" s="72"/>
      <c r="I121" s="72"/>
      <c r="J121" s="70"/>
      <c r="K121" s="70"/>
      <c r="L121" s="70"/>
      <c r="M121" s="70"/>
      <c r="N121" s="70"/>
      <c r="O121" s="70"/>
    </row>
    <row r="122" spans="1:15" ht="25.5" x14ac:dyDescent="0.2">
      <c r="A122" s="143" t="s">
        <v>383</v>
      </c>
      <c r="B122" s="150" t="s">
        <v>98</v>
      </c>
      <c r="C122" s="148" t="s">
        <v>81</v>
      </c>
      <c r="D122" s="149">
        <v>5</v>
      </c>
      <c r="E122" s="71"/>
      <c r="F122" s="71"/>
      <c r="G122" s="210"/>
      <c r="H122" s="72"/>
      <c r="I122" s="72"/>
      <c r="J122" s="70"/>
      <c r="K122" s="70"/>
      <c r="L122" s="70"/>
      <c r="M122" s="70"/>
      <c r="N122" s="70"/>
      <c r="O122" s="70"/>
    </row>
    <row r="123" spans="1:15" x14ac:dyDescent="0.2">
      <c r="A123" s="143" t="s">
        <v>384</v>
      </c>
      <c r="B123" s="150" t="s">
        <v>99</v>
      </c>
      <c r="C123" s="148" t="s">
        <v>104</v>
      </c>
      <c r="D123" s="145">
        <v>1</v>
      </c>
      <c r="E123" s="71"/>
      <c r="F123" s="71"/>
      <c r="G123" s="210"/>
      <c r="H123" s="72"/>
      <c r="I123" s="72"/>
      <c r="J123" s="70"/>
      <c r="K123" s="70"/>
      <c r="L123" s="70"/>
      <c r="M123" s="70"/>
      <c r="N123" s="70"/>
      <c r="O123" s="70"/>
    </row>
    <row r="124" spans="1:15" x14ac:dyDescent="0.2">
      <c r="A124" s="143" t="s">
        <v>385</v>
      </c>
      <c r="B124" s="150" t="s">
        <v>308</v>
      </c>
      <c r="C124" s="148" t="s">
        <v>104</v>
      </c>
      <c r="D124" s="149">
        <v>1</v>
      </c>
      <c r="E124" s="71"/>
      <c r="F124" s="71"/>
      <c r="G124" s="210"/>
      <c r="H124" s="72"/>
      <c r="I124" s="72"/>
      <c r="J124" s="70"/>
      <c r="K124" s="70"/>
      <c r="L124" s="70"/>
      <c r="M124" s="70"/>
      <c r="N124" s="70"/>
      <c r="O124" s="70"/>
    </row>
    <row r="125" spans="1:15" x14ac:dyDescent="0.2">
      <c r="A125" s="143" t="s">
        <v>386</v>
      </c>
      <c r="B125" s="150" t="s">
        <v>100</v>
      </c>
      <c r="C125" s="148" t="s">
        <v>104</v>
      </c>
      <c r="D125" s="149">
        <v>1</v>
      </c>
      <c r="E125" s="71"/>
      <c r="F125" s="71"/>
      <c r="G125" s="210"/>
      <c r="H125" s="72"/>
      <c r="I125" s="72"/>
      <c r="J125" s="70"/>
      <c r="K125" s="70"/>
      <c r="L125" s="70"/>
      <c r="M125" s="70"/>
      <c r="N125" s="70"/>
      <c r="O125" s="70"/>
    </row>
    <row r="126" spans="1:15" ht="38.25" x14ac:dyDescent="0.2">
      <c r="A126" s="143" t="s">
        <v>387</v>
      </c>
      <c r="B126" s="150" t="s">
        <v>309</v>
      </c>
      <c r="C126" s="148" t="s">
        <v>104</v>
      </c>
      <c r="D126" s="149">
        <v>1</v>
      </c>
      <c r="E126" s="71"/>
      <c r="F126" s="71"/>
      <c r="G126" s="210"/>
      <c r="H126" s="72"/>
      <c r="I126" s="72"/>
      <c r="J126" s="70"/>
      <c r="K126" s="70"/>
      <c r="L126" s="70"/>
      <c r="M126" s="70"/>
      <c r="N126" s="70"/>
      <c r="O126" s="70"/>
    </row>
    <row r="127" spans="1:15" x14ac:dyDescent="0.2">
      <c r="A127" s="143" t="s">
        <v>388</v>
      </c>
      <c r="B127" s="150" t="s">
        <v>310</v>
      </c>
      <c r="C127" s="148" t="s">
        <v>104</v>
      </c>
      <c r="D127" s="149">
        <v>1</v>
      </c>
      <c r="E127" s="71"/>
      <c r="F127" s="71"/>
      <c r="G127" s="210"/>
      <c r="H127" s="72"/>
      <c r="I127" s="72"/>
      <c r="J127" s="70"/>
      <c r="K127" s="70"/>
      <c r="L127" s="70"/>
      <c r="M127" s="70"/>
      <c r="N127" s="70"/>
      <c r="O127" s="70"/>
    </row>
    <row r="128" spans="1:15" ht="25.5" x14ac:dyDescent="0.2">
      <c r="A128" s="143" t="s">
        <v>389</v>
      </c>
      <c r="B128" s="150" t="s">
        <v>101</v>
      </c>
      <c r="C128" s="148" t="s">
        <v>104</v>
      </c>
      <c r="D128" s="149">
        <v>1</v>
      </c>
      <c r="E128" s="71"/>
      <c r="F128" s="71"/>
      <c r="G128" s="210"/>
      <c r="H128" s="72"/>
      <c r="I128" s="72"/>
      <c r="J128" s="70"/>
      <c r="K128" s="70"/>
      <c r="L128" s="70"/>
      <c r="M128" s="70"/>
      <c r="N128" s="70"/>
      <c r="O128" s="70"/>
    </row>
    <row r="129" spans="1:15" x14ac:dyDescent="0.2">
      <c r="A129" s="143" t="s">
        <v>390</v>
      </c>
      <c r="B129" s="150" t="s">
        <v>102</v>
      </c>
      <c r="C129" s="148" t="s">
        <v>104</v>
      </c>
      <c r="D129" s="149">
        <v>1</v>
      </c>
      <c r="E129" s="71"/>
      <c r="F129" s="71"/>
      <c r="G129" s="210"/>
      <c r="H129" s="72"/>
      <c r="I129" s="72"/>
      <c r="J129" s="70"/>
      <c r="K129" s="70"/>
      <c r="L129" s="70"/>
      <c r="M129" s="70"/>
      <c r="N129" s="70"/>
      <c r="O129" s="70"/>
    </row>
    <row r="130" spans="1:15" x14ac:dyDescent="0.2">
      <c r="A130" s="146" t="s">
        <v>391</v>
      </c>
      <c r="B130" s="147" t="s">
        <v>159</v>
      </c>
      <c r="C130" s="148"/>
      <c r="D130" s="149"/>
      <c r="E130" s="71"/>
      <c r="F130" s="71"/>
      <c r="G130" s="210"/>
      <c r="H130" s="72"/>
      <c r="I130" s="72"/>
      <c r="J130" s="70"/>
      <c r="K130" s="70"/>
      <c r="L130" s="70"/>
      <c r="M130" s="70"/>
      <c r="N130" s="70"/>
      <c r="O130" s="70"/>
    </row>
    <row r="131" spans="1:15" ht="38.25" x14ac:dyDescent="0.2">
      <c r="A131" s="143" t="s">
        <v>392</v>
      </c>
      <c r="B131" s="150" t="s">
        <v>160</v>
      </c>
      <c r="C131" s="148" t="s">
        <v>81</v>
      </c>
      <c r="D131" s="149">
        <v>3</v>
      </c>
      <c r="E131" s="71"/>
      <c r="F131" s="71"/>
      <c r="G131" s="210"/>
      <c r="H131" s="72"/>
      <c r="I131" s="72"/>
      <c r="J131" s="70"/>
      <c r="K131" s="70"/>
      <c r="L131" s="70"/>
      <c r="M131" s="70"/>
      <c r="N131" s="70"/>
      <c r="O131" s="70"/>
    </row>
    <row r="132" spans="1:15" ht="38.25" x14ac:dyDescent="0.2">
      <c r="A132" s="143" t="s">
        <v>393</v>
      </c>
      <c r="B132" s="150" t="s">
        <v>161</v>
      </c>
      <c r="C132" s="148" t="s">
        <v>81</v>
      </c>
      <c r="D132" s="149">
        <v>2</v>
      </c>
      <c r="E132" s="71"/>
      <c r="F132" s="71"/>
      <c r="G132" s="210"/>
      <c r="H132" s="72"/>
      <c r="I132" s="72"/>
      <c r="J132" s="70"/>
      <c r="K132" s="70"/>
      <c r="L132" s="70"/>
      <c r="M132" s="70"/>
      <c r="N132" s="70"/>
      <c r="O132" s="70"/>
    </row>
    <row r="133" spans="1:15" ht="38.25" x14ac:dyDescent="0.2">
      <c r="A133" s="143" t="s">
        <v>394</v>
      </c>
      <c r="B133" s="150" t="s">
        <v>162</v>
      </c>
      <c r="C133" s="148" t="s">
        <v>81</v>
      </c>
      <c r="D133" s="149">
        <v>6</v>
      </c>
      <c r="E133" s="71"/>
      <c r="F133" s="71"/>
      <c r="G133" s="210"/>
      <c r="H133" s="72"/>
      <c r="I133" s="72"/>
      <c r="J133" s="70"/>
      <c r="K133" s="70"/>
      <c r="L133" s="70"/>
      <c r="M133" s="70"/>
      <c r="N133" s="70"/>
      <c r="O133" s="70"/>
    </row>
    <row r="134" spans="1:15" ht="38.25" x14ac:dyDescent="0.2">
      <c r="A134" s="143" t="s">
        <v>395</v>
      </c>
      <c r="B134" s="150" t="s">
        <v>163</v>
      </c>
      <c r="C134" s="148" t="s">
        <v>81</v>
      </c>
      <c r="D134" s="149">
        <v>2</v>
      </c>
      <c r="E134" s="71"/>
      <c r="F134" s="71"/>
      <c r="G134" s="210"/>
      <c r="H134" s="72"/>
      <c r="I134" s="72"/>
      <c r="J134" s="70"/>
      <c r="K134" s="70"/>
      <c r="L134" s="70"/>
      <c r="M134" s="70"/>
      <c r="N134" s="70"/>
      <c r="O134" s="70"/>
    </row>
    <row r="135" spans="1:15" ht="38.25" x14ac:dyDescent="0.2">
      <c r="A135" s="143" t="s">
        <v>396</v>
      </c>
      <c r="B135" s="150" t="s">
        <v>164</v>
      </c>
      <c r="C135" s="148" t="s">
        <v>81</v>
      </c>
      <c r="D135" s="149">
        <v>32</v>
      </c>
      <c r="E135" s="71"/>
      <c r="F135" s="71"/>
      <c r="G135" s="210"/>
      <c r="H135" s="72"/>
      <c r="I135" s="72"/>
      <c r="J135" s="70"/>
      <c r="K135" s="70"/>
      <c r="L135" s="70"/>
      <c r="M135" s="70"/>
      <c r="N135" s="70"/>
      <c r="O135" s="70"/>
    </row>
    <row r="136" spans="1:15" ht="38.25" x14ac:dyDescent="0.2">
      <c r="A136" s="143" t="s">
        <v>397</v>
      </c>
      <c r="B136" s="150" t="s">
        <v>165</v>
      </c>
      <c r="C136" s="148" t="s">
        <v>81</v>
      </c>
      <c r="D136" s="149">
        <v>4</v>
      </c>
      <c r="E136" s="71"/>
      <c r="F136" s="71"/>
      <c r="G136" s="210"/>
      <c r="H136" s="72"/>
      <c r="I136" s="72"/>
      <c r="J136" s="70"/>
      <c r="K136" s="70"/>
      <c r="L136" s="70"/>
      <c r="M136" s="70"/>
      <c r="N136" s="70"/>
      <c r="O136" s="70"/>
    </row>
    <row r="137" spans="1:15" ht="25.5" x14ac:dyDescent="0.2">
      <c r="A137" s="143" t="s">
        <v>398</v>
      </c>
      <c r="B137" s="150" t="s">
        <v>166</v>
      </c>
      <c r="C137" s="148" t="s">
        <v>81</v>
      </c>
      <c r="D137" s="149">
        <v>6</v>
      </c>
      <c r="E137" s="71"/>
      <c r="F137" s="71"/>
      <c r="G137" s="210"/>
      <c r="H137" s="72"/>
      <c r="I137" s="72"/>
      <c r="J137" s="70"/>
      <c r="K137" s="70"/>
      <c r="L137" s="70"/>
      <c r="M137" s="70"/>
      <c r="N137" s="70"/>
      <c r="O137" s="70"/>
    </row>
    <row r="138" spans="1:15" ht="25.5" x14ac:dyDescent="0.2">
      <c r="A138" s="143" t="s">
        <v>399</v>
      </c>
      <c r="B138" s="150" t="s">
        <v>167</v>
      </c>
      <c r="C138" s="148" t="s">
        <v>81</v>
      </c>
      <c r="D138" s="149">
        <v>1</v>
      </c>
      <c r="E138" s="71"/>
      <c r="F138" s="71"/>
      <c r="G138" s="210"/>
      <c r="H138" s="72"/>
      <c r="I138" s="72"/>
      <c r="J138" s="70"/>
      <c r="K138" s="70"/>
      <c r="L138" s="70"/>
      <c r="M138" s="70"/>
      <c r="N138" s="70"/>
      <c r="O138" s="70"/>
    </row>
    <row r="139" spans="1:15" ht="25.5" x14ac:dyDescent="0.2">
      <c r="A139" s="143" t="s">
        <v>400</v>
      </c>
      <c r="B139" s="150" t="s">
        <v>168</v>
      </c>
      <c r="C139" s="148" t="s">
        <v>81</v>
      </c>
      <c r="D139" s="149">
        <v>6</v>
      </c>
      <c r="E139" s="71"/>
      <c r="F139" s="71"/>
      <c r="G139" s="210"/>
      <c r="H139" s="72"/>
      <c r="I139" s="72"/>
      <c r="J139" s="70"/>
      <c r="K139" s="70"/>
      <c r="L139" s="70"/>
      <c r="M139" s="70"/>
      <c r="N139" s="70"/>
      <c r="O139" s="70"/>
    </row>
    <row r="140" spans="1:15" ht="25.5" x14ac:dyDescent="0.2">
      <c r="A140" s="143" t="s">
        <v>401</v>
      </c>
      <c r="B140" s="150" t="s">
        <v>169</v>
      </c>
      <c r="C140" s="148" t="s">
        <v>81</v>
      </c>
      <c r="D140" s="149">
        <v>6</v>
      </c>
      <c r="E140" s="71"/>
      <c r="F140" s="71"/>
      <c r="G140" s="210"/>
      <c r="H140" s="72"/>
      <c r="I140" s="72"/>
      <c r="J140" s="70"/>
      <c r="K140" s="70"/>
      <c r="L140" s="70"/>
      <c r="M140" s="70"/>
      <c r="N140" s="70"/>
      <c r="O140" s="70"/>
    </row>
    <row r="141" spans="1:15" ht="25.5" x14ac:dyDescent="0.2">
      <c r="A141" s="143" t="s">
        <v>402</v>
      </c>
      <c r="B141" s="150" t="s">
        <v>170</v>
      </c>
      <c r="C141" s="148" t="s">
        <v>103</v>
      </c>
      <c r="D141" s="149">
        <v>27</v>
      </c>
      <c r="E141" s="71"/>
      <c r="F141" s="71"/>
      <c r="G141" s="210"/>
      <c r="H141" s="72"/>
      <c r="I141" s="72"/>
      <c r="J141" s="70"/>
      <c r="K141" s="70"/>
      <c r="L141" s="70"/>
      <c r="M141" s="70"/>
      <c r="N141" s="70"/>
      <c r="O141" s="70"/>
    </row>
    <row r="142" spans="1:15" ht="25.5" x14ac:dyDescent="0.2">
      <c r="A142" s="143" t="s">
        <v>403</v>
      </c>
      <c r="B142" s="150" t="s">
        <v>171</v>
      </c>
      <c r="C142" s="148" t="s">
        <v>81</v>
      </c>
      <c r="D142" s="149">
        <v>3</v>
      </c>
      <c r="E142" s="71"/>
      <c r="F142" s="71"/>
      <c r="G142" s="210"/>
      <c r="H142" s="72"/>
      <c r="I142" s="72"/>
      <c r="J142" s="70"/>
      <c r="K142" s="70"/>
      <c r="L142" s="70"/>
      <c r="M142" s="70"/>
      <c r="N142" s="70"/>
      <c r="O142" s="70"/>
    </row>
    <row r="143" spans="1:15" ht="25.5" x14ac:dyDescent="0.2">
      <c r="A143" s="143" t="s">
        <v>404</v>
      </c>
      <c r="B143" s="150" t="s">
        <v>172</v>
      </c>
      <c r="C143" s="148" t="s">
        <v>81</v>
      </c>
      <c r="D143" s="149">
        <v>36</v>
      </c>
      <c r="E143" s="71"/>
      <c r="F143" s="71"/>
      <c r="G143" s="210"/>
      <c r="H143" s="72"/>
      <c r="I143" s="72"/>
      <c r="J143" s="70"/>
      <c r="K143" s="70"/>
      <c r="L143" s="70"/>
      <c r="M143" s="70"/>
      <c r="N143" s="70"/>
      <c r="O143" s="70"/>
    </row>
    <row r="144" spans="1:15" ht="25.5" x14ac:dyDescent="0.2">
      <c r="A144" s="143" t="s">
        <v>405</v>
      </c>
      <c r="B144" s="150" t="s">
        <v>173</v>
      </c>
      <c r="C144" s="148" t="s">
        <v>81</v>
      </c>
      <c r="D144" s="149">
        <v>36</v>
      </c>
      <c r="E144" s="71"/>
      <c r="F144" s="71"/>
      <c r="G144" s="210"/>
      <c r="H144" s="72"/>
      <c r="I144" s="72"/>
      <c r="J144" s="70"/>
      <c r="K144" s="70"/>
      <c r="L144" s="70"/>
      <c r="M144" s="70"/>
      <c r="N144" s="70"/>
      <c r="O144" s="70"/>
    </row>
    <row r="145" spans="1:15" ht="25.5" x14ac:dyDescent="0.2">
      <c r="A145" s="143" t="s">
        <v>406</v>
      </c>
      <c r="B145" s="150" t="s">
        <v>311</v>
      </c>
      <c r="C145" s="148" t="s">
        <v>103</v>
      </c>
      <c r="D145" s="149">
        <v>794</v>
      </c>
      <c r="E145" s="71"/>
      <c r="F145" s="71"/>
      <c r="G145" s="210"/>
      <c r="H145" s="72"/>
      <c r="I145" s="72"/>
      <c r="J145" s="70"/>
      <c r="K145" s="70"/>
      <c r="L145" s="70"/>
      <c r="M145" s="70"/>
      <c r="N145" s="70"/>
      <c r="O145" s="70"/>
    </row>
    <row r="146" spans="1:15" ht="25.5" x14ac:dyDescent="0.2">
      <c r="A146" s="143" t="s">
        <v>407</v>
      </c>
      <c r="B146" s="150" t="s">
        <v>312</v>
      </c>
      <c r="C146" s="148" t="s">
        <v>103</v>
      </c>
      <c r="D146" s="149">
        <v>297</v>
      </c>
      <c r="E146" s="71"/>
      <c r="F146" s="71"/>
      <c r="G146" s="210"/>
      <c r="H146" s="72"/>
      <c r="I146" s="72"/>
      <c r="J146" s="70"/>
      <c r="K146" s="70"/>
      <c r="L146" s="70"/>
      <c r="M146" s="70"/>
      <c r="N146" s="70"/>
      <c r="O146" s="70"/>
    </row>
    <row r="147" spans="1:15" ht="25.5" x14ac:dyDescent="0.2">
      <c r="A147" s="143" t="s">
        <v>408</v>
      </c>
      <c r="B147" s="150" t="s">
        <v>313</v>
      </c>
      <c r="C147" s="148" t="s">
        <v>103</v>
      </c>
      <c r="D147" s="149">
        <v>67</v>
      </c>
      <c r="E147" s="71"/>
      <c r="F147" s="71"/>
      <c r="G147" s="210"/>
      <c r="H147" s="72"/>
      <c r="I147" s="72"/>
      <c r="J147" s="70"/>
      <c r="K147" s="70"/>
      <c r="L147" s="70"/>
      <c r="M147" s="70"/>
      <c r="N147" s="70"/>
      <c r="O147" s="70"/>
    </row>
    <row r="148" spans="1:15" ht="25.5" x14ac:dyDescent="0.2">
      <c r="A148" s="143" t="s">
        <v>409</v>
      </c>
      <c r="B148" s="150" t="s">
        <v>314</v>
      </c>
      <c r="C148" s="148" t="s">
        <v>103</v>
      </c>
      <c r="D148" s="149">
        <v>151</v>
      </c>
      <c r="E148" s="71"/>
      <c r="F148" s="71"/>
      <c r="G148" s="210"/>
      <c r="H148" s="72"/>
      <c r="I148" s="72"/>
      <c r="J148" s="70"/>
      <c r="K148" s="70"/>
      <c r="L148" s="70"/>
      <c r="M148" s="70"/>
      <c r="N148" s="70"/>
      <c r="O148" s="70"/>
    </row>
    <row r="149" spans="1:15" ht="25.5" x14ac:dyDescent="0.2">
      <c r="A149" s="143" t="s">
        <v>410</v>
      </c>
      <c r="B149" s="150" t="s">
        <v>315</v>
      </c>
      <c r="C149" s="148" t="s">
        <v>103</v>
      </c>
      <c r="D149" s="149">
        <v>33</v>
      </c>
      <c r="E149" s="71"/>
      <c r="F149" s="71"/>
      <c r="G149" s="210"/>
      <c r="H149" s="72"/>
      <c r="I149" s="72"/>
      <c r="J149" s="70"/>
      <c r="K149" s="70"/>
      <c r="L149" s="70"/>
      <c r="M149" s="70"/>
      <c r="N149" s="70"/>
      <c r="O149" s="70"/>
    </row>
    <row r="150" spans="1:15" ht="25.5" x14ac:dyDescent="0.2">
      <c r="A150" s="143" t="s">
        <v>411</v>
      </c>
      <c r="B150" s="150" t="s">
        <v>316</v>
      </c>
      <c r="C150" s="148" t="s">
        <v>103</v>
      </c>
      <c r="D150" s="149">
        <v>22</v>
      </c>
      <c r="E150" s="71"/>
      <c r="F150" s="71"/>
      <c r="G150" s="210"/>
      <c r="H150" s="72"/>
      <c r="I150" s="72"/>
      <c r="J150" s="70"/>
      <c r="K150" s="70"/>
      <c r="L150" s="70"/>
      <c r="M150" s="70"/>
      <c r="N150" s="70"/>
      <c r="O150" s="70"/>
    </row>
    <row r="151" spans="1:15" ht="25.5" x14ac:dyDescent="0.2">
      <c r="A151" s="143" t="s">
        <v>412</v>
      </c>
      <c r="B151" s="150" t="s">
        <v>174</v>
      </c>
      <c r="C151" s="148" t="s">
        <v>103</v>
      </c>
      <c r="D151" s="149">
        <v>490</v>
      </c>
      <c r="E151" s="71"/>
      <c r="F151" s="71"/>
      <c r="G151" s="210"/>
      <c r="H151" s="72"/>
      <c r="I151" s="72"/>
      <c r="J151" s="70"/>
      <c r="K151" s="70"/>
      <c r="L151" s="70"/>
      <c r="M151" s="70"/>
      <c r="N151" s="70"/>
      <c r="O151" s="70"/>
    </row>
    <row r="152" spans="1:15" ht="25.5" x14ac:dyDescent="0.2">
      <c r="A152" s="143" t="s">
        <v>413</v>
      </c>
      <c r="B152" s="150" t="s">
        <v>175</v>
      </c>
      <c r="C152" s="148" t="s">
        <v>103</v>
      </c>
      <c r="D152" s="149">
        <v>8</v>
      </c>
      <c r="E152" s="71"/>
      <c r="F152" s="71"/>
      <c r="G152" s="210"/>
      <c r="H152" s="72"/>
      <c r="I152" s="72"/>
      <c r="J152" s="70"/>
      <c r="K152" s="70"/>
      <c r="L152" s="70"/>
      <c r="M152" s="70"/>
      <c r="N152" s="70"/>
      <c r="O152" s="70"/>
    </row>
    <row r="153" spans="1:15" ht="25.5" x14ac:dyDescent="0.2">
      <c r="A153" s="143" t="s">
        <v>414</v>
      </c>
      <c r="B153" s="150" t="s">
        <v>176</v>
      </c>
      <c r="C153" s="148" t="s">
        <v>103</v>
      </c>
      <c r="D153" s="149">
        <v>16</v>
      </c>
      <c r="E153" s="71"/>
      <c r="F153" s="71"/>
      <c r="G153" s="210"/>
      <c r="H153" s="72"/>
      <c r="I153" s="72"/>
      <c r="J153" s="70"/>
      <c r="K153" s="70"/>
      <c r="L153" s="70"/>
      <c r="M153" s="70"/>
      <c r="N153" s="70"/>
      <c r="O153" s="70"/>
    </row>
    <row r="154" spans="1:15" ht="25.5" x14ac:dyDescent="0.2">
      <c r="A154" s="143" t="s">
        <v>415</v>
      </c>
      <c r="B154" s="150" t="s">
        <v>177</v>
      </c>
      <c r="C154" s="148" t="s">
        <v>103</v>
      </c>
      <c r="D154" s="149">
        <v>8</v>
      </c>
      <c r="E154" s="71"/>
      <c r="F154" s="71"/>
      <c r="G154" s="210"/>
      <c r="H154" s="72"/>
      <c r="I154" s="72"/>
      <c r="J154" s="70"/>
      <c r="K154" s="70"/>
      <c r="L154" s="70"/>
      <c r="M154" s="70"/>
      <c r="N154" s="70"/>
      <c r="O154" s="70"/>
    </row>
    <row r="155" spans="1:15" ht="25.5" x14ac:dyDescent="0.2">
      <c r="A155" s="143" t="s">
        <v>416</v>
      </c>
      <c r="B155" s="150" t="s">
        <v>178</v>
      </c>
      <c r="C155" s="148" t="s">
        <v>103</v>
      </c>
      <c r="D155" s="149">
        <v>11</v>
      </c>
      <c r="E155" s="71"/>
      <c r="F155" s="71"/>
      <c r="G155" s="210"/>
      <c r="H155" s="72"/>
      <c r="I155" s="72"/>
      <c r="J155" s="70"/>
      <c r="K155" s="70"/>
      <c r="L155" s="70"/>
      <c r="M155" s="70"/>
      <c r="N155" s="70"/>
      <c r="O155" s="70"/>
    </row>
    <row r="156" spans="1:15" ht="25.5" x14ac:dyDescent="0.2">
      <c r="A156" s="143" t="s">
        <v>417</v>
      </c>
      <c r="B156" s="150" t="s">
        <v>179</v>
      </c>
      <c r="C156" s="148" t="s">
        <v>81</v>
      </c>
      <c r="D156" s="149">
        <v>5</v>
      </c>
      <c r="E156" s="71"/>
      <c r="F156" s="71"/>
      <c r="G156" s="210"/>
      <c r="H156" s="72"/>
      <c r="I156" s="72"/>
      <c r="J156" s="70"/>
      <c r="K156" s="70"/>
      <c r="L156" s="70"/>
      <c r="M156" s="70"/>
      <c r="N156" s="70"/>
      <c r="O156" s="70"/>
    </row>
    <row r="157" spans="1:15" ht="25.5" x14ac:dyDescent="0.2">
      <c r="A157" s="143" t="s">
        <v>418</v>
      </c>
      <c r="B157" s="150" t="s">
        <v>180</v>
      </c>
      <c r="C157" s="148" t="s">
        <v>81</v>
      </c>
      <c r="D157" s="149">
        <v>15</v>
      </c>
      <c r="E157" s="71"/>
      <c r="F157" s="71"/>
      <c r="G157" s="210"/>
      <c r="H157" s="72"/>
      <c r="I157" s="72"/>
      <c r="J157" s="70"/>
      <c r="K157" s="70"/>
      <c r="L157" s="70"/>
      <c r="M157" s="70"/>
      <c r="N157" s="70"/>
      <c r="O157" s="70"/>
    </row>
    <row r="158" spans="1:15" x14ac:dyDescent="0.2">
      <c r="A158" s="143" t="s">
        <v>419</v>
      </c>
      <c r="B158" s="150" t="s">
        <v>181</v>
      </c>
      <c r="C158" s="148" t="s">
        <v>81</v>
      </c>
      <c r="D158" s="149">
        <v>3</v>
      </c>
      <c r="E158" s="71"/>
      <c r="F158" s="71"/>
      <c r="G158" s="210"/>
      <c r="H158" s="72"/>
      <c r="I158" s="72"/>
      <c r="J158" s="70"/>
      <c r="K158" s="70"/>
      <c r="L158" s="70"/>
      <c r="M158" s="70"/>
      <c r="N158" s="70"/>
      <c r="O158" s="70"/>
    </row>
    <row r="159" spans="1:15" ht="25.5" x14ac:dyDescent="0.2">
      <c r="A159" s="143" t="s">
        <v>420</v>
      </c>
      <c r="B159" s="150" t="s">
        <v>182</v>
      </c>
      <c r="C159" s="148" t="s">
        <v>81</v>
      </c>
      <c r="D159" s="149">
        <v>4</v>
      </c>
      <c r="E159" s="71"/>
      <c r="F159" s="71"/>
      <c r="G159" s="210"/>
      <c r="H159" s="72"/>
      <c r="I159" s="72"/>
      <c r="J159" s="70"/>
      <c r="K159" s="70"/>
      <c r="L159" s="70"/>
      <c r="M159" s="70"/>
      <c r="N159" s="70"/>
      <c r="O159" s="70"/>
    </row>
    <row r="160" spans="1:15" x14ac:dyDescent="0.2">
      <c r="A160" s="143" t="s">
        <v>421</v>
      </c>
      <c r="B160" s="150" t="s">
        <v>183</v>
      </c>
      <c r="C160" s="148" t="s">
        <v>81</v>
      </c>
      <c r="D160" s="149">
        <v>14</v>
      </c>
      <c r="E160" s="71"/>
      <c r="F160" s="71"/>
      <c r="G160" s="210"/>
      <c r="H160" s="72"/>
      <c r="I160" s="72"/>
      <c r="J160" s="70"/>
      <c r="K160" s="70"/>
      <c r="L160" s="70"/>
      <c r="M160" s="70"/>
      <c r="N160" s="70"/>
      <c r="O160" s="70"/>
    </row>
    <row r="161" spans="1:15" x14ac:dyDescent="0.2">
      <c r="A161" s="143" t="s">
        <v>422</v>
      </c>
      <c r="B161" s="150" t="s">
        <v>184</v>
      </c>
      <c r="C161" s="148" t="s">
        <v>81</v>
      </c>
      <c r="D161" s="149">
        <v>1</v>
      </c>
      <c r="E161" s="71"/>
      <c r="F161" s="71"/>
      <c r="G161" s="210"/>
      <c r="H161" s="72"/>
      <c r="I161" s="72"/>
      <c r="J161" s="70"/>
      <c r="K161" s="70"/>
      <c r="L161" s="70"/>
      <c r="M161" s="70"/>
      <c r="N161" s="70"/>
      <c r="O161" s="70"/>
    </row>
    <row r="162" spans="1:15" x14ac:dyDescent="0.2">
      <c r="A162" s="143" t="s">
        <v>423</v>
      </c>
      <c r="B162" s="150" t="s">
        <v>185</v>
      </c>
      <c r="C162" s="148" t="s">
        <v>81</v>
      </c>
      <c r="D162" s="149">
        <v>1</v>
      </c>
      <c r="E162" s="71"/>
      <c r="F162" s="71"/>
      <c r="G162" s="210"/>
      <c r="H162" s="72"/>
      <c r="I162" s="72"/>
      <c r="J162" s="70"/>
      <c r="K162" s="70"/>
      <c r="L162" s="70"/>
      <c r="M162" s="70"/>
      <c r="N162" s="70"/>
      <c r="O162" s="70"/>
    </row>
    <row r="163" spans="1:15" x14ac:dyDescent="0.2">
      <c r="A163" s="143" t="s">
        <v>424</v>
      </c>
      <c r="B163" s="150" t="s">
        <v>186</v>
      </c>
      <c r="C163" s="148" t="s">
        <v>81</v>
      </c>
      <c r="D163" s="149">
        <v>2</v>
      </c>
      <c r="E163" s="71"/>
      <c r="F163" s="71"/>
      <c r="G163" s="210"/>
      <c r="H163" s="72"/>
      <c r="I163" s="72"/>
      <c r="J163" s="70"/>
      <c r="K163" s="70"/>
      <c r="L163" s="70"/>
      <c r="M163" s="70"/>
      <c r="N163" s="70"/>
      <c r="O163" s="70"/>
    </row>
    <row r="164" spans="1:15" x14ac:dyDescent="0.2">
      <c r="A164" s="143" t="s">
        <v>425</v>
      </c>
      <c r="B164" s="150" t="s">
        <v>187</v>
      </c>
      <c r="C164" s="148" t="s">
        <v>81</v>
      </c>
      <c r="D164" s="149">
        <v>3</v>
      </c>
      <c r="E164" s="71"/>
      <c r="F164" s="71"/>
      <c r="G164" s="210"/>
      <c r="H164" s="72"/>
      <c r="I164" s="72"/>
      <c r="J164" s="70"/>
      <c r="K164" s="70"/>
      <c r="L164" s="70"/>
      <c r="M164" s="70"/>
      <c r="N164" s="70"/>
      <c r="O164" s="70"/>
    </row>
    <row r="165" spans="1:15" x14ac:dyDescent="0.2">
      <c r="A165" s="143" t="s">
        <v>426</v>
      </c>
      <c r="B165" s="150" t="s">
        <v>188</v>
      </c>
      <c r="C165" s="148" t="s">
        <v>81</v>
      </c>
      <c r="D165" s="149">
        <v>4</v>
      </c>
      <c r="E165" s="71"/>
      <c r="F165" s="71"/>
      <c r="G165" s="210"/>
      <c r="H165" s="72"/>
      <c r="I165" s="72"/>
      <c r="J165" s="70"/>
      <c r="K165" s="70"/>
      <c r="L165" s="70"/>
      <c r="M165" s="70"/>
      <c r="N165" s="70"/>
      <c r="O165" s="70"/>
    </row>
    <row r="166" spans="1:15" ht="25.5" x14ac:dyDescent="0.2">
      <c r="A166" s="143" t="s">
        <v>427</v>
      </c>
      <c r="B166" s="150" t="s">
        <v>189</v>
      </c>
      <c r="C166" s="148" t="s">
        <v>81</v>
      </c>
      <c r="D166" s="149">
        <v>32</v>
      </c>
      <c r="E166" s="71"/>
      <c r="F166" s="71"/>
      <c r="G166" s="210"/>
      <c r="H166" s="72"/>
      <c r="I166" s="72"/>
      <c r="J166" s="70"/>
      <c r="K166" s="70"/>
      <c r="L166" s="70"/>
      <c r="M166" s="70"/>
      <c r="N166" s="70"/>
      <c r="O166" s="70"/>
    </row>
    <row r="167" spans="1:15" x14ac:dyDescent="0.2">
      <c r="A167" s="143" t="s">
        <v>428</v>
      </c>
      <c r="B167" s="150" t="s">
        <v>190</v>
      </c>
      <c r="C167" s="148" t="s">
        <v>81</v>
      </c>
      <c r="D167" s="149">
        <v>43</v>
      </c>
      <c r="E167" s="71"/>
      <c r="F167" s="71"/>
      <c r="G167" s="210"/>
      <c r="H167" s="72"/>
      <c r="I167" s="72"/>
      <c r="J167" s="70"/>
      <c r="K167" s="70"/>
      <c r="L167" s="70"/>
      <c r="M167" s="70"/>
      <c r="N167" s="70"/>
      <c r="O167" s="70"/>
    </row>
    <row r="168" spans="1:15" x14ac:dyDescent="0.2">
      <c r="A168" s="143" t="s">
        <v>429</v>
      </c>
      <c r="B168" s="150" t="s">
        <v>191</v>
      </c>
      <c r="C168" s="148" t="s">
        <v>81</v>
      </c>
      <c r="D168" s="149">
        <v>16</v>
      </c>
      <c r="E168" s="71"/>
      <c r="F168" s="71"/>
      <c r="G168" s="210"/>
      <c r="H168" s="72"/>
      <c r="I168" s="72"/>
      <c r="J168" s="70"/>
      <c r="K168" s="70"/>
      <c r="L168" s="70"/>
      <c r="M168" s="70"/>
      <c r="N168" s="70"/>
      <c r="O168" s="70"/>
    </row>
    <row r="169" spans="1:15" x14ac:dyDescent="0.2">
      <c r="A169" s="143" t="s">
        <v>430</v>
      </c>
      <c r="B169" s="150" t="s">
        <v>317</v>
      </c>
      <c r="C169" s="148" t="s">
        <v>81</v>
      </c>
      <c r="D169" s="149">
        <v>1</v>
      </c>
      <c r="E169" s="71"/>
      <c r="F169" s="71"/>
      <c r="G169" s="210"/>
      <c r="H169" s="72"/>
      <c r="I169" s="72"/>
      <c r="J169" s="70"/>
      <c r="K169" s="70"/>
      <c r="L169" s="70"/>
      <c r="M169" s="70"/>
      <c r="N169" s="70"/>
      <c r="O169" s="70"/>
    </row>
    <row r="170" spans="1:15" x14ac:dyDescent="0.2">
      <c r="A170" s="143" t="s">
        <v>431</v>
      </c>
      <c r="B170" s="150" t="s">
        <v>318</v>
      </c>
      <c r="C170" s="148" t="s">
        <v>81</v>
      </c>
      <c r="D170" s="149">
        <v>8</v>
      </c>
      <c r="E170" s="71"/>
      <c r="F170" s="71"/>
      <c r="G170" s="210"/>
      <c r="H170" s="72"/>
      <c r="I170" s="72"/>
      <c r="J170" s="70"/>
      <c r="K170" s="70"/>
      <c r="L170" s="70"/>
      <c r="M170" s="70"/>
      <c r="N170" s="70"/>
      <c r="O170" s="70"/>
    </row>
    <row r="171" spans="1:15" x14ac:dyDescent="0.2">
      <c r="A171" s="143" t="s">
        <v>432</v>
      </c>
      <c r="B171" s="150" t="s">
        <v>319</v>
      </c>
      <c r="C171" s="148" t="s">
        <v>81</v>
      </c>
      <c r="D171" s="149">
        <v>12</v>
      </c>
      <c r="E171" s="71"/>
      <c r="F171" s="71"/>
      <c r="G171" s="210"/>
      <c r="H171" s="72"/>
      <c r="I171" s="72"/>
      <c r="J171" s="70"/>
      <c r="K171" s="70"/>
      <c r="L171" s="70"/>
      <c r="M171" s="70"/>
      <c r="N171" s="70"/>
      <c r="O171" s="70"/>
    </row>
    <row r="172" spans="1:15" x14ac:dyDescent="0.2">
      <c r="A172" s="143" t="s">
        <v>433</v>
      </c>
      <c r="B172" s="150" t="s">
        <v>320</v>
      </c>
      <c r="C172" s="148" t="s">
        <v>81</v>
      </c>
      <c r="D172" s="149">
        <v>1</v>
      </c>
      <c r="E172" s="71"/>
      <c r="F172" s="71"/>
      <c r="G172" s="210"/>
      <c r="H172" s="72"/>
      <c r="I172" s="72"/>
      <c r="J172" s="70"/>
      <c r="K172" s="70"/>
      <c r="L172" s="70"/>
      <c r="M172" s="70"/>
      <c r="N172" s="70"/>
      <c r="O172" s="70"/>
    </row>
    <row r="173" spans="1:15" x14ac:dyDescent="0.2">
      <c r="A173" s="143" t="s">
        <v>434</v>
      </c>
      <c r="B173" s="150" t="s">
        <v>320</v>
      </c>
      <c r="C173" s="148" t="s">
        <v>81</v>
      </c>
      <c r="D173" s="149">
        <v>1</v>
      </c>
      <c r="E173" s="71"/>
      <c r="F173" s="71"/>
      <c r="G173" s="210"/>
      <c r="H173" s="72"/>
      <c r="I173" s="72"/>
      <c r="J173" s="70"/>
      <c r="K173" s="70"/>
      <c r="L173" s="70"/>
      <c r="M173" s="70"/>
      <c r="N173" s="70"/>
      <c r="O173" s="70"/>
    </row>
    <row r="174" spans="1:15" x14ac:dyDescent="0.2">
      <c r="A174" s="143" t="s">
        <v>435</v>
      </c>
      <c r="B174" s="150" t="s">
        <v>192</v>
      </c>
      <c r="C174" s="148" t="s">
        <v>81</v>
      </c>
      <c r="D174" s="149">
        <v>1</v>
      </c>
      <c r="E174" s="71"/>
      <c r="F174" s="71"/>
      <c r="G174" s="210"/>
      <c r="H174" s="72"/>
      <c r="I174" s="72"/>
      <c r="J174" s="70"/>
      <c r="K174" s="70"/>
      <c r="L174" s="70"/>
      <c r="M174" s="70"/>
      <c r="N174" s="70"/>
      <c r="O174" s="70"/>
    </row>
    <row r="175" spans="1:15" x14ac:dyDescent="0.2">
      <c r="A175" s="143" t="s">
        <v>436</v>
      </c>
      <c r="B175" s="150" t="s">
        <v>193</v>
      </c>
      <c r="C175" s="148" t="s">
        <v>81</v>
      </c>
      <c r="D175" s="149">
        <v>12</v>
      </c>
      <c r="E175" s="71"/>
      <c r="F175" s="71"/>
      <c r="G175" s="210"/>
      <c r="H175" s="72"/>
      <c r="I175" s="72"/>
      <c r="J175" s="70"/>
      <c r="K175" s="70"/>
      <c r="L175" s="70"/>
      <c r="M175" s="70"/>
      <c r="N175" s="70"/>
      <c r="O175" s="70"/>
    </row>
    <row r="176" spans="1:15" x14ac:dyDescent="0.2">
      <c r="A176" s="143" t="s">
        <v>437</v>
      </c>
      <c r="B176" s="150" t="s">
        <v>194</v>
      </c>
      <c r="C176" s="148" t="s">
        <v>81</v>
      </c>
      <c r="D176" s="149">
        <v>1</v>
      </c>
      <c r="E176" s="71"/>
      <c r="F176" s="71"/>
      <c r="G176" s="210"/>
      <c r="H176" s="72"/>
      <c r="I176" s="72"/>
      <c r="J176" s="70"/>
      <c r="K176" s="70"/>
      <c r="L176" s="70"/>
      <c r="M176" s="70"/>
      <c r="N176" s="70"/>
      <c r="O176" s="70"/>
    </row>
    <row r="177" spans="1:15" ht="25.5" x14ac:dyDescent="0.2">
      <c r="A177" s="143" t="s">
        <v>438</v>
      </c>
      <c r="B177" s="150" t="s">
        <v>195</v>
      </c>
      <c r="C177" s="148" t="s">
        <v>82</v>
      </c>
      <c r="D177" s="149">
        <v>3</v>
      </c>
      <c r="E177" s="71"/>
      <c r="F177" s="71"/>
      <c r="G177" s="210"/>
      <c r="H177" s="72"/>
      <c r="I177" s="72"/>
      <c r="J177" s="70"/>
      <c r="K177" s="70"/>
      <c r="L177" s="70"/>
      <c r="M177" s="70"/>
      <c r="N177" s="70"/>
      <c r="O177" s="70"/>
    </row>
    <row r="178" spans="1:15" ht="25.5" x14ac:dyDescent="0.2">
      <c r="A178" s="143" t="s">
        <v>439</v>
      </c>
      <c r="B178" s="150" t="s">
        <v>196</v>
      </c>
      <c r="C178" s="148" t="s">
        <v>81</v>
      </c>
      <c r="D178" s="149">
        <v>1</v>
      </c>
      <c r="E178" s="71"/>
      <c r="F178" s="71"/>
      <c r="G178" s="210"/>
      <c r="H178" s="72"/>
      <c r="I178" s="72"/>
      <c r="J178" s="70"/>
      <c r="K178" s="70"/>
      <c r="L178" s="70"/>
      <c r="M178" s="70"/>
      <c r="N178" s="70"/>
      <c r="O178" s="70"/>
    </row>
    <row r="179" spans="1:15" ht="25.5" x14ac:dyDescent="0.2">
      <c r="A179" s="143" t="s">
        <v>440</v>
      </c>
      <c r="B179" s="150" t="s">
        <v>197</v>
      </c>
      <c r="C179" s="148" t="s">
        <v>81</v>
      </c>
      <c r="D179" s="149">
        <v>1</v>
      </c>
      <c r="E179" s="71"/>
      <c r="F179" s="71"/>
      <c r="G179" s="210"/>
      <c r="H179" s="72"/>
      <c r="I179" s="72"/>
      <c r="J179" s="70"/>
      <c r="K179" s="70"/>
      <c r="L179" s="70"/>
      <c r="M179" s="70"/>
      <c r="N179" s="70"/>
      <c r="O179" s="70"/>
    </row>
    <row r="180" spans="1:15" x14ac:dyDescent="0.2">
      <c r="A180" s="143" t="s">
        <v>441</v>
      </c>
      <c r="B180" s="150" t="s">
        <v>198</v>
      </c>
      <c r="C180" s="148" t="s">
        <v>81</v>
      </c>
      <c r="D180" s="149">
        <v>5</v>
      </c>
      <c r="E180" s="71"/>
      <c r="F180" s="71"/>
      <c r="G180" s="210"/>
      <c r="H180" s="72"/>
      <c r="I180" s="72"/>
      <c r="J180" s="70"/>
      <c r="K180" s="70"/>
      <c r="L180" s="70"/>
      <c r="M180" s="70"/>
      <c r="N180" s="70"/>
      <c r="O180" s="70"/>
    </row>
    <row r="181" spans="1:15" x14ac:dyDescent="0.2">
      <c r="A181" s="143" t="s">
        <v>442</v>
      </c>
      <c r="B181" s="150" t="s">
        <v>199</v>
      </c>
      <c r="C181" s="148" t="s">
        <v>103</v>
      </c>
      <c r="D181" s="149">
        <v>114</v>
      </c>
      <c r="E181" s="71"/>
      <c r="F181" s="71"/>
      <c r="G181" s="210"/>
      <c r="H181" s="72"/>
      <c r="I181" s="72"/>
      <c r="J181" s="70"/>
      <c r="K181" s="70"/>
      <c r="L181" s="70"/>
      <c r="M181" s="70"/>
      <c r="N181" s="70"/>
      <c r="O181" s="70"/>
    </row>
    <row r="182" spans="1:15" x14ac:dyDescent="0.2">
      <c r="A182" s="143" t="s">
        <v>443</v>
      </c>
      <c r="B182" s="150" t="s">
        <v>200</v>
      </c>
      <c r="C182" s="148" t="s">
        <v>81</v>
      </c>
      <c r="D182" s="149">
        <v>18</v>
      </c>
      <c r="E182" s="71"/>
      <c r="F182" s="71"/>
      <c r="G182" s="210"/>
      <c r="H182" s="72"/>
      <c r="I182" s="72"/>
      <c r="J182" s="70"/>
      <c r="K182" s="70"/>
      <c r="L182" s="70"/>
      <c r="M182" s="70"/>
      <c r="N182" s="70"/>
      <c r="O182" s="70"/>
    </row>
    <row r="183" spans="1:15" x14ac:dyDescent="0.2">
      <c r="A183" s="143" t="s">
        <v>444</v>
      </c>
      <c r="B183" s="150" t="s">
        <v>201</v>
      </c>
      <c r="C183" s="148" t="s">
        <v>81</v>
      </c>
      <c r="D183" s="149">
        <v>80</v>
      </c>
      <c r="E183" s="71"/>
      <c r="F183" s="71"/>
      <c r="G183" s="210"/>
      <c r="H183" s="72"/>
      <c r="I183" s="72"/>
      <c r="J183" s="70"/>
      <c r="K183" s="70"/>
      <c r="L183" s="70"/>
      <c r="M183" s="70"/>
      <c r="N183" s="70"/>
      <c r="O183" s="70"/>
    </row>
    <row r="184" spans="1:15" x14ac:dyDescent="0.2">
      <c r="A184" s="143" t="s">
        <v>445</v>
      </c>
      <c r="B184" s="150" t="s">
        <v>202</v>
      </c>
      <c r="C184" s="148" t="s">
        <v>81</v>
      </c>
      <c r="D184" s="149">
        <v>80</v>
      </c>
      <c r="E184" s="71"/>
      <c r="F184" s="71"/>
      <c r="G184" s="210"/>
      <c r="H184" s="72"/>
      <c r="I184" s="72"/>
      <c r="J184" s="70"/>
      <c r="K184" s="70"/>
      <c r="L184" s="70"/>
      <c r="M184" s="70"/>
      <c r="N184" s="70"/>
      <c r="O184" s="70"/>
    </row>
    <row r="185" spans="1:15" x14ac:dyDescent="0.2">
      <c r="A185" s="143" t="s">
        <v>446</v>
      </c>
      <c r="B185" s="150" t="s">
        <v>203</v>
      </c>
      <c r="C185" s="148" t="s">
        <v>81</v>
      </c>
      <c r="D185" s="149">
        <v>80</v>
      </c>
      <c r="E185" s="71"/>
      <c r="F185" s="71"/>
      <c r="G185" s="210"/>
      <c r="H185" s="72"/>
      <c r="I185" s="72"/>
      <c r="J185" s="70"/>
      <c r="K185" s="70"/>
      <c r="L185" s="70"/>
      <c r="M185" s="70"/>
      <c r="N185" s="70"/>
      <c r="O185" s="70"/>
    </row>
    <row r="186" spans="1:15" x14ac:dyDescent="0.2">
      <c r="A186" s="143" t="s">
        <v>447</v>
      </c>
      <c r="B186" s="150" t="s">
        <v>204</v>
      </c>
      <c r="C186" s="148" t="s">
        <v>103</v>
      </c>
      <c r="D186" s="149">
        <v>118</v>
      </c>
      <c r="E186" s="71"/>
      <c r="F186" s="71"/>
      <c r="G186" s="210"/>
      <c r="H186" s="72"/>
      <c r="I186" s="72"/>
      <c r="J186" s="70"/>
      <c r="K186" s="70"/>
      <c r="L186" s="70"/>
      <c r="M186" s="70"/>
      <c r="N186" s="70"/>
      <c r="O186" s="70"/>
    </row>
    <row r="187" spans="1:15" x14ac:dyDescent="0.2">
      <c r="A187" s="143" t="s">
        <v>448</v>
      </c>
      <c r="B187" s="150" t="s">
        <v>205</v>
      </c>
      <c r="C187" s="148" t="s">
        <v>103</v>
      </c>
      <c r="D187" s="149">
        <v>6</v>
      </c>
      <c r="E187" s="71"/>
      <c r="F187" s="71"/>
      <c r="G187" s="210"/>
      <c r="H187" s="72"/>
      <c r="I187" s="72"/>
      <c r="J187" s="70"/>
      <c r="K187" s="70"/>
      <c r="L187" s="70"/>
      <c r="M187" s="70"/>
      <c r="N187" s="70"/>
      <c r="O187" s="70"/>
    </row>
    <row r="188" spans="1:15" x14ac:dyDescent="0.2">
      <c r="A188" s="143" t="s">
        <v>449</v>
      </c>
      <c r="B188" s="150" t="s">
        <v>206</v>
      </c>
      <c r="C188" s="148" t="s">
        <v>103</v>
      </c>
      <c r="D188" s="149">
        <v>9</v>
      </c>
      <c r="E188" s="71"/>
      <c r="F188" s="71"/>
      <c r="G188" s="210"/>
      <c r="H188" s="72"/>
      <c r="I188" s="72"/>
      <c r="J188" s="70"/>
      <c r="K188" s="70"/>
      <c r="L188" s="70"/>
      <c r="M188" s="70"/>
      <c r="N188" s="70"/>
      <c r="O188" s="70"/>
    </row>
    <row r="189" spans="1:15" x14ac:dyDescent="0.2">
      <c r="A189" s="143" t="s">
        <v>450</v>
      </c>
      <c r="B189" s="150" t="s">
        <v>207</v>
      </c>
      <c r="C189" s="148" t="s">
        <v>81</v>
      </c>
      <c r="D189" s="149">
        <v>5</v>
      </c>
      <c r="E189" s="71"/>
      <c r="F189" s="71"/>
      <c r="G189" s="210"/>
      <c r="H189" s="72"/>
      <c r="I189" s="72"/>
      <c r="J189" s="70"/>
      <c r="K189" s="70"/>
      <c r="L189" s="70"/>
      <c r="M189" s="70"/>
      <c r="N189" s="70"/>
      <c r="O189" s="70"/>
    </row>
    <row r="190" spans="1:15" ht="25.5" x14ac:dyDescent="0.2">
      <c r="A190" s="143" t="s">
        <v>451</v>
      </c>
      <c r="B190" s="150" t="s">
        <v>208</v>
      </c>
      <c r="C190" s="148" t="s">
        <v>82</v>
      </c>
      <c r="D190" s="149">
        <v>1</v>
      </c>
      <c r="E190" s="71"/>
      <c r="F190" s="71"/>
      <c r="G190" s="210"/>
      <c r="H190" s="72"/>
      <c r="I190" s="72"/>
      <c r="J190" s="70"/>
      <c r="K190" s="70"/>
      <c r="L190" s="70"/>
      <c r="M190" s="70"/>
      <c r="N190" s="70"/>
      <c r="O190" s="70"/>
    </row>
    <row r="191" spans="1:15" x14ac:dyDescent="0.2">
      <c r="A191" s="85"/>
      <c r="B191" s="93"/>
      <c r="C191" s="85"/>
      <c r="D191" s="72"/>
      <c r="E191" s="72"/>
      <c r="F191" s="72"/>
      <c r="G191" s="242"/>
      <c r="H191" s="242"/>
      <c r="I191" s="242"/>
      <c r="J191" s="242" t="s">
        <v>71</v>
      </c>
      <c r="K191" s="72"/>
      <c r="L191" s="72"/>
      <c r="M191" s="72"/>
      <c r="N191" s="72"/>
      <c r="O191" s="107"/>
    </row>
    <row r="192" spans="1:15" x14ac:dyDescent="0.2">
      <c r="A192" s="74"/>
      <c r="B192" s="163"/>
      <c r="C192" s="168"/>
      <c r="D192" s="167"/>
      <c r="E192" s="164"/>
      <c r="F192" s="167"/>
      <c r="G192" s="243"/>
      <c r="H192" s="244"/>
      <c r="I192" s="244"/>
      <c r="J192" s="245" t="s">
        <v>462</v>
      </c>
      <c r="K192" s="72"/>
      <c r="L192" s="72"/>
      <c r="M192" s="75"/>
      <c r="N192" s="108"/>
      <c r="O192" s="75"/>
    </row>
    <row r="193" spans="1:15" x14ac:dyDescent="0.2">
      <c r="A193" s="85"/>
      <c r="B193" s="165"/>
      <c r="C193" s="169"/>
      <c r="D193" s="166"/>
      <c r="E193" s="166"/>
      <c r="F193" s="166"/>
      <c r="G193" s="244"/>
      <c r="H193" s="244"/>
      <c r="I193" s="244"/>
      <c r="J193" s="246" t="s">
        <v>72</v>
      </c>
      <c r="K193" s="72"/>
      <c r="L193" s="72"/>
      <c r="M193" s="72"/>
      <c r="N193" s="72"/>
      <c r="O193" s="94"/>
    </row>
    <row r="195" spans="1:15" x14ac:dyDescent="0.2">
      <c r="B195" s="60"/>
    </row>
    <row r="196" spans="1:15" x14ac:dyDescent="0.2">
      <c r="B196" s="54" t="s">
        <v>2</v>
      </c>
    </row>
    <row r="197" spans="1:15" x14ac:dyDescent="0.2">
      <c r="B197" s="61"/>
    </row>
    <row r="198" spans="1:15" x14ac:dyDescent="0.2">
      <c r="B198" s="247" t="s">
        <v>471</v>
      </c>
    </row>
    <row r="199" spans="1:15" x14ac:dyDescent="0.2">
      <c r="B199" s="61"/>
    </row>
    <row r="200" spans="1:15" x14ac:dyDescent="0.2">
      <c r="B200" s="54" t="s">
        <v>2</v>
      </c>
    </row>
    <row r="201" spans="1:15" x14ac:dyDescent="0.2">
      <c r="B201" s="3"/>
    </row>
    <row r="202" spans="1:15" x14ac:dyDescent="0.2">
      <c r="B202" s="61" t="s">
        <v>269</v>
      </c>
    </row>
  </sheetData>
  <mergeCells count="17">
    <mergeCell ref="K14:O14"/>
    <mergeCell ref="E15:E17"/>
    <mergeCell ref="F15:F17"/>
    <mergeCell ref="G15:G17"/>
    <mergeCell ref="H15:H17"/>
    <mergeCell ref="A14:A17"/>
    <mergeCell ref="B14:B17"/>
    <mergeCell ref="C14:C17"/>
    <mergeCell ref="D14:D17"/>
    <mergeCell ref="E14:J14"/>
    <mergeCell ref="O15:O17"/>
    <mergeCell ref="I15:I17"/>
    <mergeCell ref="J15:J17"/>
    <mergeCell ref="K15:K17"/>
    <mergeCell ref="L15:L17"/>
    <mergeCell ref="M15:M17"/>
    <mergeCell ref="N15:N1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9"/>
  <sheetViews>
    <sheetView showZeros="0" zoomScale="90" zoomScaleNormal="90" zoomScaleSheetLayoutView="70" workbookViewId="0">
      <selection activeCell="B2" sqref="B2"/>
    </sheetView>
  </sheetViews>
  <sheetFormatPr defaultRowHeight="12.75" x14ac:dyDescent="0.2"/>
  <cols>
    <col min="1" max="1" width="8.7109375" style="115" customWidth="1"/>
    <col min="2" max="2" width="42.42578125" style="3" customWidth="1"/>
    <col min="3" max="3" width="10.7109375" style="81" bestFit="1" customWidth="1"/>
    <col min="4" max="4" width="7.85546875" style="81" customWidth="1"/>
    <col min="5" max="5" width="9.140625" style="81"/>
    <col min="6" max="10" width="10.5703125" style="81" customWidth="1"/>
    <col min="11" max="11" width="11.42578125" style="81" customWidth="1"/>
    <col min="12" max="16" width="10.5703125" style="81" customWidth="1"/>
    <col min="17" max="16384" width="9.140625" style="3"/>
  </cols>
  <sheetData>
    <row r="1" spans="1:16" x14ac:dyDescent="0.2">
      <c r="A1" s="112"/>
      <c r="B1" s="97"/>
      <c r="I1" s="3"/>
      <c r="J1" s="3"/>
      <c r="K1" s="3"/>
      <c r="L1" s="3"/>
      <c r="M1" s="3"/>
      <c r="N1" s="3"/>
      <c r="O1" s="3"/>
      <c r="P1" s="3"/>
    </row>
    <row r="2" spans="1:16" x14ac:dyDescent="0.2">
      <c r="A2" s="112"/>
      <c r="B2" s="82" t="s">
        <v>470</v>
      </c>
      <c r="C2" s="82"/>
      <c r="D2" s="82"/>
      <c r="E2" s="82"/>
      <c r="F2" s="82"/>
      <c r="G2" s="82"/>
      <c r="H2" s="82"/>
      <c r="I2" s="3"/>
      <c r="J2" s="3"/>
      <c r="K2" s="3"/>
      <c r="L2" s="3"/>
      <c r="M2" s="3"/>
      <c r="N2" s="3"/>
      <c r="O2" s="3"/>
      <c r="P2" s="3"/>
    </row>
    <row r="3" spans="1:16" x14ac:dyDescent="0.2">
      <c r="A3" s="112"/>
      <c r="B3" s="218"/>
      <c r="C3" s="98"/>
      <c r="D3" s="99"/>
      <c r="E3" s="99"/>
      <c r="F3" s="99"/>
      <c r="G3" s="99"/>
      <c r="H3" s="99"/>
      <c r="I3" s="3"/>
      <c r="J3" s="3"/>
      <c r="K3" s="3"/>
      <c r="L3" s="3"/>
      <c r="M3" s="3"/>
      <c r="N3" s="3"/>
      <c r="O3" s="3"/>
      <c r="P3" s="3"/>
    </row>
    <row r="4" spans="1:16" x14ac:dyDescent="0.2">
      <c r="A4" s="112"/>
      <c r="B4" s="81"/>
      <c r="D4" s="99"/>
      <c r="E4" s="99"/>
      <c r="F4" s="99"/>
      <c r="G4" s="99"/>
      <c r="H4" s="99"/>
      <c r="I4" s="3"/>
      <c r="J4" s="3"/>
      <c r="K4" s="3"/>
      <c r="L4" s="3"/>
      <c r="M4" s="3"/>
      <c r="N4" s="3"/>
      <c r="O4" s="3"/>
      <c r="P4" s="3"/>
    </row>
    <row r="5" spans="1:16" x14ac:dyDescent="0.2">
      <c r="A5" s="112"/>
      <c r="B5" s="81"/>
      <c r="D5" s="99"/>
      <c r="E5" s="99"/>
      <c r="F5" s="99"/>
      <c r="G5" s="99"/>
      <c r="H5" s="99"/>
      <c r="I5" s="3"/>
      <c r="J5" s="3"/>
      <c r="K5" s="3"/>
      <c r="L5" s="3"/>
      <c r="M5" s="3"/>
      <c r="N5" s="3"/>
      <c r="O5" s="3"/>
      <c r="P5" s="3"/>
    </row>
    <row r="6" spans="1:16" s="90" customFormat="1" x14ac:dyDescent="0.2">
      <c r="A6" s="123"/>
      <c r="B6" s="138" t="s">
        <v>468</v>
      </c>
      <c r="C6" s="95"/>
      <c r="D6" s="125"/>
      <c r="E6" s="92"/>
      <c r="F6" s="92"/>
      <c r="G6" s="92"/>
      <c r="H6" s="92"/>
    </row>
    <row r="7" spans="1:16" s="90" customFormat="1" x14ac:dyDescent="0.2">
      <c r="A7" s="123"/>
      <c r="B7" s="138" t="s">
        <v>468</v>
      </c>
      <c r="C7" s="95"/>
      <c r="D7" s="125"/>
      <c r="E7" s="92"/>
      <c r="F7" s="92"/>
      <c r="G7" s="92"/>
      <c r="H7" s="92"/>
    </row>
    <row r="8" spans="1:16" s="90" customFormat="1" x14ac:dyDescent="0.2">
      <c r="A8" s="123"/>
      <c r="B8" s="120" t="s">
        <v>268</v>
      </c>
      <c r="C8" s="173"/>
      <c r="D8" s="125"/>
      <c r="E8" s="92"/>
      <c r="F8" s="92"/>
      <c r="G8" s="92"/>
      <c r="H8" s="92"/>
    </row>
    <row r="9" spans="1:16" s="90" customFormat="1" x14ac:dyDescent="0.2">
      <c r="A9" s="123"/>
      <c r="B9" s="127">
        <v>0</v>
      </c>
      <c r="C9" s="174"/>
      <c r="D9" s="125"/>
      <c r="E9" s="92"/>
      <c r="F9" s="92"/>
      <c r="G9" s="92"/>
      <c r="H9" s="92"/>
    </row>
    <row r="10" spans="1:16" x14ac:dyDescent="0.2">
      <c r="A10" s="113"/>
      <c r="B10" s="109" t="s">
        <v>270</v>
      </c>
      <c r="C10" s="100"/>
      <c r="D10" s="100"/>
      <c r="E10" s="100"/>
      <c r="M10" s="156" t="s">
        <v>68</v>
      </c>
      <c r="N10" s="157"/>
      <c r="O10" s="158" t="s">
        <v>69</v>
      </c>
      <c r="P10" s="103"/>
    </row>
    <row r="11" spans="1:16" x14ac:dyDescent="0.2">
      <c r="A11" s="113"/>
      <c r="B11" s="100"/>
      <c r="C11" s="100"/>
      <c r="D11" s="100"/>
      <c r="E11" s="100"/>
      <c r="M11" s="2"/>
      <c r="N11" s="25"/>
      <c r="O11" s="2"/>
      <c r="P11" s="105"/>
    </row>
    <row r="12" spans="1:16" x14ac:dyDescent="0.2">
      <c r="A12" s="113"/>
      <c r="B12" s="100"/>
      <c r="C12" s="100"/>
      <c r="D12" s="100"/>
      <c r="E12" s="100"/>
      <c r="M12" s="2"/>
      <c r="N12" s="160"/>
      <c r="O12" s="161"/>
      <c r="P12" s="162"/>
    </row>
    <row r="13" spans="1:16" x14ac:dyDescent="0.2">
      <c r="A13" s="113"/>
      <c r="B13" s="100"/>
      <c r="C13" s="100"/>
      <c r="D13" s="100"/>
      <c r="E13" s="100"/>
      <c r="M13" s="2"/>
      <c r="N13" s="25"/>
      <c r="O13" s="106"/>
      <c r="P13" s="159" t="str">
        <f>Buvn_koptame!$C$17</f>
        <v xml:space="preserve">Tāme sastādīta: </v>
      </c>
    </row>
    <row r="14" spans="1:16" x14ac:dyDescent="0.2">
      <c r="A14" s="113"/>
      <c r="B14" s="100"/>
      <c r="C14" s="100"/>
      <c r="D14" s="100"/>
      <c r="E14" s="100"/>
      <c r="N14" s="102"/>
      <c r="P14" s="103"/>
    </row>
    <row r="15" spans="1:16" x14ac:dyDescent="0.2">
      <c r="A15" s="225" t="s">
        <v>65</v>
      </c>
      <c r="B15" s="227" t="s">
        <v>22</v>
      </c>
      <c r="C15" s="229" t="s">
        <v>105</v>
      </c>
      <c r="D15" s="225" t="s">
        <v>15</v>
      </c>
      <c r="E15" s="226" t="s">
        <v>14</v>
      </c>
      <c r="F15" s="226" t="s">
        <v>23</v>
      </c>
      <c r="G15" s="226"/>
      <c r="H15" s="226"/>
      <c r="I15" s="226"/>
      <c r="J15" s="226"/>
      <c r="K15" s="226"/>
      <c r="L15" s="226" t="s">
        <v>19</v>
      </c>
      <c r="M15" s="226"/>
      <c r="N15" s="226"/>
      <c r="O15" s="226"/>
      <c r="P15" s="226"/>
    </row>
    <row r="16" spans="1:16" ht="12.75" customHeight="1" x14ac:dyDescent="0.2">
      <c r="A16" s="226"/>
      <c r="B16" s="227"/>
      <c r="C16" s="230"/>
      <c r="D16" s="225"/>
      <c r="E16" s="226"/>
      <c r="F16" s="224" t="s">
        <v>73</v>
      </c>
      <c r="G16" s="224" t="s">
        <v>74</v>
      </c>
      <c r="H16" s="225" t="s">
        <v>75</v>
      </c>
      <c r="I16" s="225" t="s">
        <v>76</v>
      </c>
      <c r="J16" s="225" t="s">
        <v>77</v>
      </c>
      <c r="K16" s="225" t="s">
        <v>70</v>
      </c>
      <c r="L16" s="224" t="s">
        <v>78</v>
      </c>
      <c r="M16" s="224" t="s">
        <v>75</v>
      </c>
      <c r="N16" s="225" t="s">
        <v>76</v>
      </c>
      <c r="O16" s="225" t="s">
        <v>77</v>
      </c>
      <c r="P16" s="225" t="s">
        <v>79</v>
      </c>
    </row>
    <row r="17" spans="1:16" x14ac:dyDescent="0.2">
      <c r="A17" s="226"/>
      <c r="B17" s="227"/>
      <c r="C17" s="230"/>
      <c r="D17" s="225"/>
      <c r="E17" s="226"/>
      <c r="F17" s="224"/>
      <c r="G17" s="224"/>
      <c r="H17" s="225"/>
      <c r="I17" s="225"/>
      <c r="J17" s="225"/>
      <c r="K17" s="225"/>
      <c r="L17" s="224"/>
      <c r="M17" s="224"/>
      <c r="N17" s="225"/>
      <c r="O17" s="225"/>
      <c r="P17" s="225"/>
    </row>
    <row r="18" spans="1:16" x14ac:dyDescent="0.2">
      <c r="A18" s="226"/>
      <c r="B18" s="227"/>
      <c r="C18" s="231"/>
      <c r="D18" s="225"/>
      <c r="E18" s="226"/>
      <c r="F18" s="224"/>
      <c r="G18" s="224"/>
      <c r="H18" s="225"/>
      <c r="I18" s="225"/>
      <c r="J18" s="225"/>
      <c r="K18" s="225"/>
      <c r="L18" s="224"/>
      <c r="M18" s="224"/>
      <c r="N18" s="225"/>
      <c r="O18" s="225"/>
      <c r="P18" s="225"/>
    </row>
    <row r="19" spans="1:16" s="81" customFormat="1" x14ac:dyDescent="0.2">
      <c r="A19" s="114">
        <v>1</v>
      </c>
      <c r="B19" s="227">
        <v>3</v>
      </c>
      <c r="C19" s="228"/>
      <c r="D19" s="214">
        <v>4</v>
      </c>
      <c r="E19" s="214">
        <v>5</v>
      </c>
      <c r="F19" s="214">
        <v>6</v>
      </c>
      <c r="G19" s="214">
        <v>7</v>
      </c>
      <c r="H19" s="214">
        <v>8</v>
      </c>
      <c r="I19" s="214">
        <v>9</v>
      </c>
      <c r="J19" s="214">
        <v>10</v>
      </c>
      <c r="K19" s="214">
        <f>J19+1</f>
        <v>11</v>
      </c>
      <c r="L19" s="214">
        <v>12</v>
      </c>
      <c r="M19" s="214">
        <f>L19+1</f>
        <v>13</v>
      </c>
      <c r="N19" s="214">
        <f>M19+1</f>
        <v>14</v>
      </c>
      <c r="O19" s="214">
        <f>N19+1</f>
        <v>15</v>
      </c>
      <c r="P19" s="214">
        <f>O19+1</f>
        <v>16</v>
      </c>
    </row>
    <row r="20" spans="1:16" s="87" customFormat="1" x14ac:dyDescent="0.2">
      <c r="A20" s="219" t="s">
        <v>329</v>
      </c>
      <c r="B20" s="96" t="s">
        <v>253</v>
      </c>
      <c r="C20" s="74"/>
      <c r="D20" s="75"/>
      <c r="E20" s="71">
        <v>0</v>
      </c>
      <c r="F20" s="71"/>
      <c r="G20" s="72">
        <v>0</v>
      </c>
      <c r="H20" s="72">
        <v>0</v>
      </c>
      <c r="I20" s="72">
        <v>0</v>
      </c>
      <c r="J20" s="70">
        <f>ROUND(SUM(G20:I20),2)</f>
        <v>0</v>
      </c>
      <c r="K20" s="70">
        <f>ROUND(E20*D20,2)</f>
        <v>0</v>
      </c>
      <c r="L20" s="70">
        <f>ROUND(G20*D20,2)</f>
        <v>0</v>
      </c>
      <c r="M20" s="70">
        <f>ROUND(H20*D20,2)</f>
        <v>0</v>
      </c>
      <c r="N20" s="70">
        <f>ROUND(I20*D20,2)</f>
        <v>0</v>
      </c>
      <c r="O20" s="70">
        <f>SUM(L20:N20)</f>
        <v>0</v>
      </c>
      <c r="P20" s="69"/>
    </row>
    <row r="21" spans="1:16" s="86" customFormat="1" ht="25.5" x14ac:dyDescent="0.2">
      <c r="A21" s="111" t="s">
        <v>27</v>
      </c>
      <c r="B21" s="84" t="s">
        <v>271</v>
      </c>
      <c r="C21" s="74"/>
      <c r="D21" s="75" t="s">
        <v>3</v>
      </c>
      <c r="E21" s="71">
        <v>1</v>
      </c>
      <c r="F21" s="71"/>
      <c r="G21" s="210">
        <f>ROUND(E21*F21,2)</f>
        <v>0</v>
      </c>
      <c r="H21" s="72"/>
      <c r="I21" s="72"/>
      <c r="J21" s="70">
        <f>ROUND(SUM(G21:I21),2)</f>
        <v>0</v>
      </c>
      <c r="K21" s="70"/>
      <c r="L21" s="70"/>
      <c r="M21" s="70"/>
      <c r="N21" s="70"/>
      <c r="O21" s="70"/>
      <c r="P21" s="70"/>
    </row>
    <row r="22" spans="1:16" s="86" customFormat="1" x14ac:dyDescent="0.2">
      <c r="A22" s="73" t="s">
        <v>28</v>
      </c>
      <c r="B22" s="84" t="s">
        <v>32</v>
      </c>
      <c r="C22" s="74"/>
      <c r="D22" s="75" t="s">
        <v>33</v>
      </c>
      <c r="E22" s="71">
        <v>1</v>
      </c>
      <c r="F22" s="71"/>
      <c r="G22" s="210">
        <f>ROUND(E22*F22,2)</f>
        <v>0</v>
      </c>
      <c r="H22" s="72"/>
      <c r="I22" s="72"/>
      <c r="J22" s="70">
        <f>ROUND(SUM(G22:I22),2)</f>
        <v>0</v>
      </c>
      <c r="K22" s="70"/>
      <c r="L22" s="70"/>
      <c r="M22" s="70"/>
      <c r="N22" s="70"/>
      <c r="O22" s="70"/>
      <c r="P22" s="70"/>
    </row>
    <row r="23" spans="1:16" s="86" customFormat="1" x14ac:dyDescent="0.2">
      <c r="A23" s="73"/>
      <c r="B23" s="220" t="s">
        <v>71</v>
      </c>
      <c r="C23" s="74"/>
      <c r="D23" s="88"/>
      <c r="E23" s="72"/>
      <c r="F23" s="72"/>
      <c r="G23" s="72"/>
      <c r="H23" s="72"/>
      <c r="I23" s="72"/>
      <c r="J23" s="72"/>
      <c r="K23" s="72"/>
      <c r="L23" s="72"/>
      <c r="M23" s="89"/>
      <c r="N23" s="89"/>
      <c r="O23" s="89"/>
      <c r="P23" s="70"/>
    </row>
    <row r="24" spans="1:16" s="86" customFormat="1" x14ac:dyDescent="0.2">
      <c r="A24" s="110" t="s">
        <v>17</v>
      </c>
      <c r="B24" s="171" t="s">
        <v>112</v>
      </c>
      <c r="C24" s="176"/>
      <c r="D24" s="216"/>
      <c r="E24" s="170"/>
      <c r="F24" s="71"/>
      <c r="G24" s="71"/>
      <c r="H24" s="72">
        <v>0</v>
      </c>
      <c r="I24" s="72">
        <v>0</v>
      </c>
      <c r="J24" s="72">
        <v>0</v>
      </c>
      <c r="K24" s="70">
        <f t="shared" ref="K24:K27" si="0">ROUND(SUM(H24:J24),2)</f>
        <v>0</v>
      </c>
      <c r="L24" s="70">
        <f t="shared" ref="L24:L27" si="1">ROUND(F24*E24,2)</f>
        <v>0</v>
      </c>
      <c r="M24" s="70">
        <f t="shared" ref="M24:M27" si="2">ROUND(H24*E24,2)</f>
        <v>0</v>
      </c>
      <c r="N24" s="70">
        <f t="shared" ref="N24:N27" si="3">ROUND(I24*E24,2)</f>
        <v>0</v>
      </c>
      <c r="O24" s="70">
        <f t="shared" ref="O24:O27" si="4">ROUND(J24*E24,2)</f>
        <v>0</v>
      </c>
      <c r="P24" s="70">
        <f t="shared" ref="P24:P27" si="5">SUM(M24:O24)</f>
        <v>0</v>
      </c>
    </row>
    <row r="25" spans="1:16" s="86" customFormat="1" ht="14.25" x14ac:dyDescent="0.2">
      <c r="A25" s="73" t="s">
        <v>21</v>
      </c>
      <c r="B25" s="172" t="s">
        <v>114</v>
      </c>
      <c r="C25" s="176"/>
      <c r="D25" s="177" t="s">
        <v>115</v>
      </c>
      <c r="E25" s="170">
        <v>40</v>
      </c>
      <c r="F25" s="71"/>
      <c r="G25" s="71"/>
      <c r="H25" s="210">
        <f>ROUND(F25*G25,2)</f>
        <v>0</v>
      </c>
      <c r="I25" s="72"/>
      <c r="J25" s="72"/>
      <c r="K25" s="70">
        <f t="shared" si="0"/>
        <v>0</v>
      </c>
      <c r="L25" s="70">
        <f t="shared" si="1"/>
        <v>0</v>
      </c>
      <c r="M25" s="70">
        <f t="shared" si="2"/>
        <v>0</v>
      </c>
      <c r="N25" s="70">
        <f t="shared" si="3"/>
        <v>0</v>
      </c>
      <c r="O25" s="70">
        <f t="shared" si="4"/>
        <v>0</v>
      </c>
      <c r="P25" s="70">
        <f t="shared" si="5"/>
        <v>0</v>
      </c>
    </row>
    <row r="26" spans="1:16" s="86" customFormat="1" x14ac:dyDescent="0.2">
      <c r="A26" s="73" t="s">
        <v>35</v>
      </c>
      <c r="B26" s="172" t="s">
        <v>116</v>
      </c>
      <c r="C26" s="175" t="s">
        <v>113</v>
      </c>
      <c r="D26" s="177" t="s">
        <v>81</v>
      </c>
      <c r="E26" s="170">
        <v>1</v>
      </c>
      <c r="F26" s="71"/>
      <c r="G26" s="71"/>
      <c r="H26" s="210">
        <f t="shared" ref="H26:H27" si="6">ROUND(F26*G26,2)</f>
        <v>0</v>
      </c>
      <c r="I26" s="72"/>
      <c r="J26" s="72"/>
      <c r="K26" s="70">
        <f t="shared" si="0"/>
        <v>0</v>
      </c>
      <c r="L26" s="70">
        <f t="shared" si="1"/>
        <v>0</v>
      </c>
      <c r="M26" s="70">
        <f t="shared" si="2"/>
        <v>0</v>
      </c>
      <c r="N26" s="70">
        <f t="shared" si="3"/>
        <v>0</v>
      </c>
      <c r="O26" s="70">
        <f t="shared" si="4"/>
        <v>0</v>
      </c>
      <c r="P26" s="70">
        <f t="shared" si="5"/>
        <v>0</v>
      </c>
    </row>
    <row r="27" spans="1:16" s="86" customFormat="1" x14ac:dyDescent="0.2">
      <c r="A27" s="73" t="s">
        <v>36</v>
      </c>
      <c r="B27" s="172" t="s">
        <v>116</v>
      </c>
      <c r="C27" s="175" t="s">
        <v>117</v>
      </c>
      <c r="D27" s="177" t="s">
        <v>81</v>
      </c>
      <c r="E27" s="170">
        <v>2</v>
      </c>
      <c r="F27" s="71"/>
      <c r="G27" s="71"/>
      <c r="H27" s="210">
        <f t="shared" si="6"/>
        <v>0</v>
      </c>
      <c r="I27" s="72"/>
      <c r="J27" s="72"/>
      <c r="K27" s="70">
        <f t="shared" si="0"/>
        <v>0</v>
      </c>
      <c r="L27" s="70">
        <f t="shared" si="1"/>
        <v>0</v>
      </c>
      <c r="M27" s="70">
        <f t="shared" si="2"/>
        <v>0</v>
      </c>
      <c r="N27" s="70">
        <f t="shared" si="3"/>
        <v>0</v>
      </c>
      <c r="O27" s="70">
        <f t="shared" si="4"/>
        <v>0</v>
      </c>
      <c r="P27" s="70">
        <f t="shared" si="5"/>
        <v>0</v>
      </c>
    </row>
    <row r="28" spans="1:16" s="86" customFormat="1" x14ac:dyDescent="0.2">
      <c r="A28" s="73" t="s">
        <v>37</v>
      </c>
      <c r="B28" s="172" t="s">
        <v>118</v>
      </c>
      <c r="C28" s="175" t="s">
        <v>106</v>
      </c>
      <c r="D28" s="177" t="s">
        <v>81</v>
      </c>
      <c r="E28" s="170">
        <v>2</v>
      </c>
      <c r="F28" s="71"/>
      <c r="G28" s="71"/>
      <c r="H28" s="210">
        <f t="shared" ref="H28:H54" si="7">ROUND(F28*G28,2)</f>
        <v>0</v>
      </c>
      <c r="I28" s="72"/>
      <c r="J28" s="72"/>
      <c r="K28" s="70">
        <f t="shared" ref="K28:K53" si="8">ROUND(SUM(H28:J28),2)</f>
        <v>0</v>
      </c>
      <c r="L28" s="70">
        <f t="shared" ref="L28:L54" si="9">ROUND(F28*E28,2)</f>
        <v>0</v>
      </c>
      <c r="M28" s="70">
        <f t="shared" ref="M28:M54" si="10">ROUND(H28*E28,2)</f>
        <v>0</v>
      </c>
      <c r="N28" s="70">
        <f t="shared" ref="N28:N54" si="11">ROUND(I28*E28,2)</f>
        <v>0</v>
      </c>
      <c r="O28" s="70">
        <f t="shared" ref="O28:O54" si="12">ROUND(J28*E28,2)</f>
        <v>0</v>
      </c>
      <c r="P28" s="70"/>
    </row>
    <row r="29" spans="1:16" s="86" customFormat="1" x14ac:dyDescent="0.2">
      <c r="A29" s="73" t="s">
        <v>38</v>
      </c>
      <c r="B29" s="172" t="s">
        <v>119</v>
      </c>
      <c r="C29" s="175" t="s">
        <v>117</v>
      </c>
      <c r="D29" s="177" t="s">
        <v>81</v>
      </c>
      <c r="E29" s="170">
        <v>1</v>
      </c>
      <c r="F29" s="71"/>
      <c r="G29" s="71"/>
      <c r="H29" s="210">
        <f t="shared" si="7"/>
        <v>0</v>
      </c>
      <c r="I29" s="72"/>
      <c r="J29" s="72"/>
      <c r="K29" s="70">
        <f t="shared" si="8"/>
        <v>0</v>
      </c>
      <c r="L29" s="70">
        <f t="shared" si="9"/>
        <v>0</v>
      </c>
      <c r="M29" s="70">
        <f t="shared" si="10"/>
        <v>0</v>
      </c>
      <c r="N29" s="70">
        <f t="shared" si="11"/>
        <v>0</v>
      </c>
      <c r="O29" s="70">
        <f t="shared" si="12"/>
        <v>0</v>
      </c>
      <c r="P29" s="70">
        <f t="shared" ref="P29:P53" si="13">SUM(M29:O29)</f>
        <v>0</v>
      </c>
    </row>
    <row r="30" spans="1:16" s="86" customFormat="1" x14ac:dyDescent="0.2">
      <c r="A30" s="73" t="s">
        <v>39</v>
      </c>
      <c r="B30" s="172" t="s">
        <v>120</v>
      </c>
      <c r="C30" s="175" t="s">
        <v>107</v>
      </c>
      <c r="D30" s="177" t="s">
        <v>81</v>
      </c>
      <c r="E30" s="170">
        <v>2</v>
      </c>
      <c r="F30" s="71"/>
      <c r="G30" s="71"/>
      <c r="H30" s="210">
        <f t="shared" si="7"/>
        <v>0</v>
      </c>
      <c r="I30" s="72"/>
      <c r="J30" s="72"/>
      <c r="K30" s="70">
        <f t="shared" si="8"/>
        <v>0</v>
      </c>
      <c r="L30" s="70">
        <f t="shared" si="9"/>
        <v>0</v>
      </c>
      <c r="M30" s="70">
        <f t="shared" si="10"/>
        <v>0</v>
      </c>
      <c r="N30" s="70">
        <f t="shared" si="11"/>
        <v>0</v>
      </c>
      <c r="O30" s="70">
        <f t="shared" si="12"/>
        <v>0</v>
      </c>
      <c r="P30" s="70">
        <f t="shared" si="13"/>
        <v>0</v>
      </c>
    </row>
    <row r="31" spans="1:16" s="86" customFormat="1" x14ac:dyDescent="0.2">
      <c r="A31" s="73" t="s">
        <v>41</v>
      </c>
      <c r="B31" s="172" t="s">
        <v>121</v>
      </c>
      <c r="C31" s="176"/>
      <c r="D31" s="177" t="s">
        <v>81</v>
      </c>
      <c r="E31" s="170">
        <v>1</v>
      </c>
      <c r="F31" s="71"/>
      <c r="G31" s="71"/>
      <c r="H31" s="210">
        <f t="shared" si="7"/>
        <v>0</v>
      </c>
      <c r="I31" s="72"/>
      <c r="J31" s="72"/>
      <c r="K31" s="70">
        <f t="shared" si="8"/>
        <v>0</v>
      </c>
      <c r="L31" s="70">
        <f t="shared" si="9"/>
        <v>0</v>
      </c>
      <c r="M31" s="70">
        <f t="shared" si="10"/>
        <v>0</v>
      </c>
      <c r="N31" s="70">
        <f t="shared" si="11"/>
        <v>0</v>
      </c>
      <c r="O31" s="70">
        <f t="shared" si="12"/>
        <v>0</v>
      </c>
      <c r="P31" s="70">
        <f t="shared" si="13"/>
        <v>0</v>
      </c>
    </row>
    <row r="32" spans="1:16" s="86" customFormat="1" x14ac:dyDescent="0.2">
      <c r="A32" s="73" t="s">
        <v>42</v>
      </c>
      <c r="B32" s="172" t="s">
        <v>122</v>
      </c>
      <c r="C32" s="175" t="s">
        <v>117</v>
      </c>
      <c r="D32" s="177" t="s">
        <v>81</v>
      </c>
      <c r="E32" s="170">
        <v>1</v>
      </c>
      <c r="F32" s="71"/>
      <c r="G32" s="71"/>
      <c r="H32" s="210">
        <f t="shared" si="7"/>
        <v>0</v>
      </c>
      <c r="I32" s="72"/>
      <c r="J32" s="72"/>
      <c r="K32" s="70">
        <f t="shared" si="8"/>
        <v>0</v>
      </c>
      <c r="L32" s="70">
        <f t="shared" si="9"/>
        <v>0</v>
      </c>
      <c r="M32" s="70">
        <f t="shared" si="10"/>
        <v>0</v>
      </c>
      <c r="N32" s="70">
        <f t="shared" si="11"/>
        <v>0</v>
      </c>
      <c r="O32" s="70">
        <f t="shared" si="12"/>
        <v>0</v>
      </c>
      <c r="P32" s="70">
        <f t="shared" si="13"/>
        <v>0</v>
      </c>
    </row>
    <row r="33" spans="1:16" s="86" customFormat="1" x14ac:dyDescent="0.2">
      <c r="A33" s="73" t="s">
        <v>46</v>
      </c>
      <c r="B33" s="172" t="s">
        <v>123</v>
      </c>
      <c r="C33" s="176"/>
      <c r="D33" s="177" t="s">
        <v>81</v>
      </c>
      <c r="E33" s="170">
        <v>2</v>
      </c>
      <c r="F33" s="71"/>
      <c r="G33" s="71"/>
      <c r="H33" s="210">
        <f t="shared" si="7"/>
        <v>0</v>
      </c>
      <c r="I33" s="72"/>
      <c r="J33" s="72"/>
      <c r="K33" s="70">
        <f t="shared" si="8"/>
        <v>0</v>
      </c>
      <c r="L33" s="70">
        <f t="shared" si="9"/>
        <v>0</v>
      </c>
      <c r="M33" s="70">
        <f t="shared" si="10"/>
        <v>0</v>
      </c>
      <c r="N33" s="70">
        <f t="shared" si="11"/>
        <v>0</v>
      </c>
      <c r="O33" s="70">
        <f t="shared" si="12"/>
        <v>0</v>
      </c>
      <c r="P33" s="70">
        <f t="shared" si="13"/>
        <v>0</v>
      </c>
    </row>
    <row r="34" spans="1:16" s="86" customFormat="1" x14ac:dyDescent="0.2">
      <c r="A34" s="73" t="s">
        <v>47</v>
      </c>
      <c r="B34" s="172" t="s">
        <v>124</v>
      </c>
      <c r="C34" s="176"/>
      <c r="D34" s="177" t="s">
        <v>81</v>
      </c>
      <c r="E34" s="170">
        <v>4</v>
      </c>
      <c r="F34" s="71"/>
      <c r="G34" s="71"/>
      <c r="H34" s="210">
        <f t="shared" si="7"/>
        <v>0</v>
      </c>
      <c r="I34" s="72"/>
      <c r="J34" s="72"/>
      <c r="K34" s="70">
        <f t="shared" si="8"/>
        <v>0</v>
      </c>
      <c r="L34" s="70">
        <f t="shared" si="9"/>
        <v>0</v>
      </c>
      <c r="M34" s="70">
        <f t="shared" si="10"/>
        <v>0</v>
      </c>
      <c r="N34" s="70">
        <f t="shared" si="11"/>
        <v>0</v>
      </c>
      <c r="O34" s="70">
        <f t="shared" si="12"/>
        <v>0</v>
      </c>
      <c r="P34" s="70">
        <f t="shared" si="13"/>
        <v>0</v>
      </c>
    </row>
    <row r="35" spans="1:16" s="86" customFormat="1" x14ac:dyDescent="0.2">
      <c r="A35" s="73" t="s">
        <v>48</v>
      </c>
      <c r="B35" s="172" t="s">
        <v>125</v>
      </c>
      <c r="C35" s="176"/>
      <c r="D35" s="177" t="s">
        <v>81</v>
      </c>
      <c r="E35" s="170">
        <v>2</v>
      </c>
      <c r="F35" s="71"/>
      <c r="G35" s="71"/>
      <c r="H35" s="210">
        <f t="shared" si="7"/>
        <v>0</v>
      </c>
      <c r="I35" s="72"/>
      <c r="J35" s="72"/>
      <c r="K35" s="70">
        <f t="shared" si="8"/>
        <v>0</v>
      </c>
      <c r="L35" s="70">
        <f t="shared" si="9"/>
        <v>0</v>
      </c>
      <c r="M35" s="70">
        <f t="shared" si="10"/>
        <v>0</v>
      </c>
      <c r="N35" s="70">
        <f t="shared" si="11"/>
        <v>0</v>
      </c>
      <c r="O35" s="70">
        <f t="shared" si="12"/>
        <v>0</v>
      </c>
      <c r="P35" s="70">
        <f t="shared" si="13"/>
        <v>0</v>
      </c>
    </row>
    <row r="36" spans="1:16" s="86" customFormat="1" x14ac:dyDescent="0.2">
      <c r="A36" s="73" t="s">
        <v>49</v>
      </c>
      <c r="B36" s="172" t="s">
        <v>126</v>
      </c>
      <c r="C36" s="175" t="s">
        <v>117</v>
      </c>
      <c r="D36" s="177" t="s">
        <v>81</v>
      </c>
      <c r="E36" s="170">
        <v>2</v>
      </c>
      <c r="F36" s="71"/>
      <c r="G36" s="71"/>
      <c r="H36" s="210">
        <f t="shared" si="7"/>
        <v>0</v>
      </c>
      <c r="I36" s="72"/>
      <c r="J36" s="72"/>
      <c r="K36" s="70">
        <f t="shared" si="8"/>
        <v>0</v>
      </c>
      <c r="L36" s="70">
        <f t="shared" si="9"/>
        <v>0</v>
      </c>
      <c r="M36" s="70">
        <f t="shared" si="10"/>
        <v>0</v>
      </c>
      <c r="N36" s="70">
        <f t="shared" si="11"/>
        <v>0</v>
      </c>
      <c r="O36" s="70">
        <f t="shared" si="12"/>
        <v>0</v>
      </c>
      <c r="P36" s="70">
        <f t="shared" si="13"/>
        <v>0</v>
      </c>
    </row>
    <row r="37" spans="1:16" s="86" customFormat="1" x14ac:dyDescent="0.2">
      <c r="A37" s="73" t="s">
        <v>50</v>
      </c>
      <c r="B37" s="172" t="s">
        <v>108</v>
      </c>
      <c r="C37" s="176"/>
      <c r="D37" s="177" t="s">
        <v>82</v>
      </c>
      <c r="E37" s="170">
        <v>1</v>
      </c>
      <c r="F37" s="71"/>
      <c r="G37" s="71"/>
      <c r="H37" s="210">
        <f t="shared" si="7"/>
        <v>0</v>
      </c>
      <c r="I37" s="72"/>
      <c r="J37" s="72"/>
      <c r="K37" s="70">
        <f t="shared" si="8"/>
        <v>0</v>
      </c>
      <c r="L37" s="70">
        <f t="shared" si="9"/>
        <v>0</v>
      </c>
      <c r="M37" s="70">
        <f t="shared" si="10"/>
        <v>0</v>
      </c>
      <c r="N37" s="70">
        <f t="shared" si="11"/>
        <v>0</v>
      </c>
      <c r="O37" s="70">
        <f t="shared" si="12"/>
        <v>0</v>
      </c>
      <c r="P37" s="70">
        <f t="shared" si="13"/>
        <v>0</v>
      </c>
    </row>
    <row r="38" spans="1:16" s="86" customFormat="1" x14ac:dyDescent="0.2">
      <c r="A38" s="73" t="s">
        <v>51</v>
      </c>
      <c r="B38" s="172" t="s">
        <v>109</v>
      </c>
      <c r="C38" s="176"/>
      <c r="D38" s="177" t="s">
        <v>82</v>
      </c>
      <c r="E38" s="170">
        <v>1</v>
      </c>
      <c r="F38" s="71"/>
      <c r="G38" s="71"/>
      <c r="H38" s="210">
        <f t="shared" si="7"/>
        <v>0</v>
      </c>
      <c r="I38" s="72"/>
      <c r="J38" s="72"/>
      <c r="K38" s="70">
        <f t="shared" si="8"/>
        <v>0</v>
      </c>
      <c r="L38" s="70">
        <f t="shared" si="9"/>
        <v>0</v>
      </c>
      <c r="M38" s="70">
        <f t="shared" si="10"/>
        <v>0</v>
      </c>
      <c r="N38" s="70">
        <f t="shared" si="11"/>
        <v>0</v>
      </c>
      <c r="O38" s="70">
        <f t="shared" si="12"/>
        <v>0</v>
      </c>
      <c r="P38" s="70">
        <f t="shared" si="13"/>
        <v>0</v>
      </c>
    </row>
    <row r="39" spans="1:16" s="86" customFormat="1" x14ac:dyDescent="0.2">
      <c r="A39" s="73" t="s">
        <v>52</v>
      </c>
      <c r="B39" s="172" t="s">
        <v>110</v>
      </c>
      <c r="C39" s="176"/>
      <c r="D39" s="177" t="s">
        <v>82</v>
      </c>
      <c r="E39" s="170">
        <v>1</v>
      </c>
      <c r="F39" s="71"/>
      <c r="G39" s="71"/>
      <c r="H39" s="210">
        <f t="shared" si="7"/>
        <v>0</v>
      </c>
      <c r="I39" s="72"/>
      <c r="J39" s="72"/>
      <c r="K39" s="70">
        <f t="shared" si="8"/>
        <v>0</v>
      </c>
      <c r="L39" s="70">
        <f t="shared" si="9"/>
        <v>0</v>
      </c>
      <c r="M39" s="70">
        <f t="shared" si="10"/>
        <v>0</v>
      </c>
      <c r="N39" s="70">
        <f t="shared" si="11"/>
        <v>0</v>
      </c>
      <c r="O39" s="70">
        <f t="shared" si="12"/>
        <v>0</v>
      </c>
      <c r="P39" s="70">
        <f t="shared" si="13"/>
        <v>0</v>
      </c>
    </row>
    <row r="40" spans="1:16" s="86" customFormat="1" x14ac:dyDescent="0.2">
      <c r="A40" s="73" t="s">
        <v>53</v>
      </c>
      <c r="B40" s="172" t="s">
        <v>127</v>
      </c>
      <c r="C40" s="176"/>
      <c r="D40" s="177" t="s">
        <v>111</v>
      </c>
      <c r="E40" s="170">
        <v>5</v>
      </c>
      <c r="F40" s="71"/>
      <c r="G40" s="71"/>
      <c r="H40" s="210">
        <f t="shared" si="7"/>
        <v>0</v>
      </c>
      <c r="I40" s="72"/>
      <c r="J40" s="72"/>
      <c r="K40" s="70">
        <f t="shared" si="8"/>
        <v>0</v>
      </c>
      <c r="L40" s="70">
        <f t="shared" si="9"/>
        <v>0</v>
      </c>
      <c r="M40" s="70">
        <f t="shared" si="10"/>
        <v>0</v>
      </c>
      <c r="N40" s="70">
        <f t="shared" si="11"/>
        <v>0</v>
      </c>
      <c r="O40" s="70">
        <f t="shared" si="12"/>
        <v>0</v>
      </c>
      <c r="P40" s="70">
        <f t="shared" si="13"/>
        <v>0</v>
      </c>
    </row>
    <row r="41" spans="1:16" s="86" customFormat="1" x14ac:dyDescent="0.2">
      <c r="A41" s="73" t="s">
        <v>80</v>
      </c>
      <c r="B41" s="172" t="s">
        <v>128</v>
      </c>
      <c r="C41" s="176"/>
      <c r="D41" s="177" t="s">
        <v>111</v>
      </c>
      <c r="E41" s="170">
        <v>5</v>
      </c>
      <c r="F41" s="71"/>
      <c r="G41" s="71"/>
      <c r="H41" s="210">
        <f t="shared" si="7"/>
        <v>0</v>
      </c>
      <c r="I41" s="72"/>
      <c r="J41" s="72"/>
      <c r="K41" s="70">
        <f t="shared" si="8"/>
        <v>0</v>
      </c>
      <c r="L41" s="70">
        <f t="shared" si="9"/>
        <v>0</v>
      </c>
      <c r="M41" s="70">
        <f t="shared" si="10"/>
        <v>0</v>
      </c>
      <c r="N41" s="70">
        <f t="shared" si="11"/>
        <v>0</v>
      </c>
      <c r="O41" s="70">
        <f t="shared" si="12"/>
        <v>0</v>
      </c>
      <c r="P41" s="70">
        <f t="shared" si="13"/>
        <v>0</v>
      </c>
    </row>
    <row r="42" spans="1:16" s="86" customFormat="1" ht="12.75" customHeight="1" x14ac:dyDescent="0.2">
      <c r="A42" s="110" t="s">
        <v>18</v>
      </c>
      <c r="B42" s="171" t="s">
        <v>129</v>
      </c>
      <c r="C42" s="176"/>
      <c r="D42" s="216"/>
      <c r="E42" s="170"/>
      <c r="F42" s="71"/>
      <c r="G42" s="71"/>
      <c r="H42" s="210">
        <f t="shared" si="7"/>
        <v>0</v>
      </c>
      <c r="I42" s="72"/>
      <c r="J42" s="72"/>
      <c r="K42" s="70">
        <f t="shared" si="8"/>
        <v>0</v>
      </c>
      <c r="L42" s="70">
        <f t="shared" si="9"/>
        <v>0</v>
      </c>
      <c r="M42" s="70">
        <f t="shared" si="10"/>
        <v>0</v>
      </c>
      <c r="N42" s="70">
        <f t="shared" si="11"/>
        <v>0</v>
      </c>
      <c r="O42" s="70">
        <f t="shared" si="12"/>
        <v>0</v>
      </c>
      <c r="P42" s="70">
        <f t="shared" si="13"/>
        <v>0</v>
      </c>
    </row>
    <row r="43" spans="1:16" s="86" customFormat="1" ht="38.25" x14ac:dyDescent="0.2">
      <c r="A43" s="152" t="s">
        <v>43</v>
      </c>
      <c r="B43" s="172" t="s">
        <v>130</v>
      </c>
      <c r="C43" s="175" t="s">
        <v>131</v>
      </c>
      <c r="D43" s="177" t="s">
        <v>81</v>
      </c>
      <c r="E43" s="170">
        <v>1</v>
      </c>
      <c r="F43" s="71"/>
      <c r="G43" s="71"/>
      <c r="H43" s="210">
        <f t="shared" si="7"/>
        <v>0</v>
      </c>
      <c r="I43" s="72"/>
      <c r="J43" s="72"/>
      <c r="K43" s="70">
        <f t="shared" si="8"/>
        <v>0</v>
      </c>
      <c r="L43" s="70">
        <f t="shared" si="9"/>
        <v>0</v>
      </c>
      <c r="M43" s="70">
        <f t="shared" si="10"/>
        <v>0</v>
      </c>
      <c r="N43" s="70">
        <f t="shared" si="11"/>
        <v>0</v>
      </c>
      <c r="O43" s="70">
        <f t="shared" si="12"/>
        <v>0</v>
      </c>
      <c r="P43" s="70">
        <f t="shared" si="13"/>
        <v>0</v>
      </c>
    </row>
    <row r="44" spans="1:16" s="86" customFormat="1" x14ac:dyDescent="0.2">
      <c r="A44" s="152" t="s">
        <v>44</v>
      </c>
      <c r="B44" s="217" t="s">
        <v>132</v>
      </c>
      <c r="C44" s="175" t="s">
        <v>136</v>
      </c>
      <c r="D44" s="177" t="s">
        <v>103</v>
      </c>
      <c r="E44" s="170">
        <v>18</v>
      </c>
      <c r="F44" s="71"/>
      <c r="G44" s="71"/>
      <c r="H44" s="210">
        <f t="shared" si="7"/>
        <v>0</v>
      </c>
      <c r="I44" s="72"/>
      <c r="J44" s="72"/>
      <c r="K44" s="70">
        <f t="shared" si="8"/>
        <v>0</v>
      </c>
      <c r="L44" s="70">
        <f t="shared" si="9"/>
        <v>0</v>
      </c>
      <c r="M44" s="70">
        <f t="shared" si="10"/>
        <v>0</v>
      </c>
      <c r="N44" s="70">
        <f t="shared" si="11"/>
        <v>0</v>
      </c>
      <c r="O44" s="70">
        <f t="shared" si="12"/>
        <v>0</v>
      </c>
      <c r="P44" s="70">
        <f t="shared" si="13"/>
        <v>0</v>
      </c>
    </row>
    <row r="45" spans="1:16" s="86" customFormat="1" x14ac:dyDescent="0.2">
      <c r="A45" s="152" t="s">
        <v>45</v>
      </c>
      <c r="B45" s="217" t="s">
        <v>132</v>
      </c>
      <c r="C45" s="175" t="s">
        <v>136</v>
      </c>
      <c r="D45" s="177" t="s">
        <v>103</v>
      </c>
      <c r="E45" s="170">
        <v>6</v>
      </c>
      <c r="F45" s="71"/>
      <c r="G45" s="71"/>
      <c r="H45" s="210">
        <f t="shared" si="7"/>
        <v>0</v>
      </c>
      <c r="I45" s="72"/>
      <c r="J45" s="72"/>
      <c r="K45" s="70">
        <f t="shared" si="8"/>
        <v>0</v>
      </c>
      <c r="L45" s="70">
        <f t="shared" si="9"/>
        <v>0</v>
      </c>
      <c r="M45" s="70">
        <f t="shared" si="10"/>
        <v>0</v>
      </c>
      <c r="N45" s="70">
        <f t="shared" si="11"/>
        <v>0</v>
      </c>
      <c r="O45" s="70">
        <f t="shared" si="12"/>
        <v>0</v>
      </c>
      <c r="P45" s="70">
        <f t="shared" si="13"/>
        <v>0</v>
      </c>
    </row>
    <row r="46" spans="1:16" s="86" customFormat="1" ht="25.5" x14ac:dyDescent="0.2">
      <c r="A46" s="152" t="s">
        <v>133</v>
      </c>
      <c r="B46" s="217" t="s">
        <v>132</v>
      </c>
      <c r="C46" s="175" t="s">
        <v>137</v>
      </c>
      <c r="D46" s="177" t="s">
        <v>103</v>
      </c>
      <c r="E46" s="170">
        <v>1</v>
      </c>
      <c r="F46" s="71"/>
      <c r="G46" s="71"/>
      <c r="H46" s="210">
        <f t="shared" si="7"/>
        <v>0</v>
      </c>
      <c r="I46" s="72"/>
      <c r="J46" s="72"/>
      <c r="K46" s="70">
        <f t="shared" si="8"/>
        <v>0</v>
      </c>
      <c r="L46" s="70">
        <f t="shared" si="9"/>
        <v>0</v>
      </c>
      <c r="M46" s="70">
        <f t="shared" si="10"/>
        <v>0</v>
      </c>
      <c r="N46" s="70">
        <f t="shared" si="11"/>
        <v>0</v>
      </c>
      <c r="O46" s="70">
        <f t="shared" si="12"/>
        <v>0</v>
      </c>
      <c r="P46" s="70">
        <f t="shared" si="13"/>
        <v>0</v>
      </c>
    </row>
    <row r="47" spans="1:16" s="86" customFormat="1" x14ac:dyDescent="0.2">
      <c r="A47" s="152" t="s">
        <v>134</v>
      </c>
      <c r="B47" s="172" t="s">
        <v>138</v>
      </c>
      <c r="C47" s="175" t="s">
        <v>139</v>
      </c>
      <c r="D47" s="177" t="s">
        <v>103</v>
      </c>
      <c r="E47" s="170">
        <v>6</v>
      </c>
      <c r="F47" s="71"/>
      <c r="G47" s="71"/>
      <c r="H47" s="210">
        <f t="shared" si="7"/>
        <v>0</v>
      </c>
      <c r="I47" s="72"/>
      <c r="J47" s="72"/>
      <c r="K47" s="70">
        <f t="shared" si="8"/>
        <v>0</v>
      </c>
      <c r="L47" s="70">
        <f t="shared" si="9"/>
        <v>0</v>
      </c>
      <c r="M47" s="70">
        <f t="shared" si="10"/>
        <v>0</v>
      </c>
      <c r="N47" s="70">
        <f t="shared" si="11"/>
        <v>0</v>
      </c>
      <c r="O47" s="70">
        <f t="shared" si="12"/>
        <v>0</v>
      </c>
      <c r="P47" s="70">
        <f t="shared" si="13"/>
        <v>0</v>
      </c>
    </row>
    <row r="48" spans="1:16" s="86" customFormat="1" x14ac:dyDescent="0.2">
      <c r="A48" s="152" t="s">
        <v>135</v>
      </c>
      <c r="B48" s="172" t="s">
        <v>138</v>
      </c>
      <c r="C48" s="175" t="s">
        <v>139</v>
      </c>
      <c r="D48" s="177" t="s">
        <v>103</v>
      </c>
      <c r="E48" s="170">
        <v>1</v>
      </c>
      <c r="F48" s="71"/>
      <c r="G48" s="71"/>
      <c r="H48" s="210">
        <f t="shared" si="7"/>
        <v>0</v>
      </c>
      <c r="I48" s="72"/>
      <c r="J48" s="72"/>
      <c r="K48" s="70">
        <f t="shared" si="8"/>
        <v>0</v>
      </c>
      <c r="L48" s="70">
        <f t="shared" si="9"/>
        <v>0</v>
      </c>
      <c r="M48" s="70">
        <f t="shared" si="10"/>
        <v>0</v>
      </c>
      <c r="N48" s="70">
        <f t="shared" si="11"/>
        <v>0</v>
      </c>
      <c r="O48" s="70">
        <f t="shared" si="12"/>
        <v>0</v>
      </c>
      <c r="P48" s="70">
        <f t="shared" si="13"/>
        <v>0</v>
      </c>
    </row>
    <row r="49" spans="1:16" s="86" customFormat="1" x14ac:dyDescent="0.2">
      <c r="A49" s="152" t="s">
        <v>152</v>
      </c>
      <c r="B49" s="172" t="s">
        <v>140</v>
      </c>
      <c r="C49" s="175" t="s">
        <v>141</v>
      </c>
      <c r="D49" s="177" t="s">
        <v>81</v>
      </c>
      <c r="E49" s="170">
        <v>1</v>
      </c>
      <c r="F49" s="71"/>
      <c r="G49" s="71"/>
      <c r="H49" s="210">
        <f t="shared" si="7"/>
        <v>0</v>
      </c>
      <c r="I49" s="72"/>
      <c r="J49" s="72"/>
      <c r="K49" s="70">
        <f t="shared" si="8"/>
        <v>0</v>
      </c>
      <c r="L49" s="70">
        <f t="shared" si="9"/>
        <v>0</v>
      </c>
      <c r="M49" s="70">
        <f t="shared" si="10"/>
        <v>0</v>
      </c>
      <c r="N49" s="70">
        <f t="shared" si="11"/>
        <v>0</v>
      </c>
      <c r="O49" s="70">
        <f t="shared" si="12"/>
        <v>0</v>
      </c>
      <c r="P49" s="70">
        <f t="shared" si="13"/>
        <v>0</v>
      </c>
    </row>
    <row r="50" spans="1:16" s="86" customFormat="1" x14ac:dyDescent="0.2">
      <c r="A50" s="152" t="s">
        <v>153</v>
      </c>
      <c r="B50" s="172" t="s">
        <v>142</v>
      </c>
      <c r="C50" s="175" t="s">
        <v>143</v>
      </c>
      <c r="D50" s="177" t="s">
        <v>81</v>
      </c>
      <c r="E50" s="170">
        <v>1</v>
      </c>
      <c r="F50" s="71"/>
      <c r="G50" s="71"/>
      <c r="H50" s="210">
        <f t="shared" si="7"/>
        <v>0</v>
      </c>
      <c r="I50" s="72"/>
      <c r="J50" s="72"/>
      <c r="K50" s="70">
        <f t="shared" si="8"/>
        <v>0</v>
      </c>
      <c r="L50" s="70">
        <f t="shared" si="9"/>
        <v>0</v>
      </c>
      <c r="M50" s="70">
        <f t="shared" si="10"/>
        <v>0</v>
      </c>
      <c r="N50" s="70">
        <f t="shared" si="11"/>
        <v>0</v>
      </c>
      <c r="O50" s="70">
        <f t="shared" si="12"/>
        <v>0</v>
      </c>
      <c r="P50" s="70">
        <f t="shared" si="13"/>
        <v>0</v>
      </c>
    </row>
    <row r="51" spans="1:16" s="86" customFormat="1" ht="38.25" x14ac:dyDescent="0.2">
      <c r="A51" s="152" t="s">
        <v>154</v>
      </c>
      <c r="B51" s="172" t="s">
        <v>144</v>
      </c>
      <c r="C51" s="175" t="s">
        <v>145</v>
      </c>
      <c r="D51" s="177" t="s">
        <v>81</v>
      </c>
      <c r="E51" s="170">
        <v>2</v>
      </c>
      <c r="F51" s="71"/>
      <c r="G51" s="71"/>
      <c r="H51" s="210">
        <f t="shared" si="7"/>
        <v>0</v>
      </c>
      <c r="I51" s="72"/>
      <c r="J51" s="72"/>
      <c r="K51" s="70">
        <f t="shared" si="8"/>
        <v>0</v>
      </c>
      <c r="L51" s="70">
        <f t="shared" si="9"/>
        <v>0</v>
      </c>
      <c r="M51" s="70">
        <f t="shared" si="10"/>
        <v>0</v>
      </c>
      <c r="N51" s="70">
        <f t="shared" si="11"/>
        <v>0</v>
      </c>
      <c r="O51" s="70">
        <f t="shared" si="12"/>
        <v>0</v>
      </c>
      <c r="P51" s="70">
        <f t="shared" si="13"/>
        <v>0</v>
      </c>
    </row>
    <row r="52" spans="1:16" s="86" customFormat="1" ht="25.5" x14ac:dyDescent="0.2">
      <c r="A52" s="152" t="s">
        <v>155</v>
      </c>
      <c r="B52" s="172" t="s">
        <v>146</v>
      </c>
      <c r="C52" s="175" t="s">
        <v>147</v>
      </c>
      <c r="D52" s="177" t="s">
        <v>81</v>
      </c>
      <c r="E52" s="170">
        <v>2</v>
      </c>
      <c r="F52" s="71"/>
      <c r="G52" s="71"/>
      <c r="H52" s="210">
        <f t="shared" si="7"/>
        <v>0</v>
      </c>
      <c r="I52" s="72"/>
      <c r="J52" s="72"/>
      <c r="K52" s="70">
        <f t="shared" si="8"/>
        <v>0</v>
      </c>
      <c r="L52" s="70">
        <f t="shared" si="9"/>
        <v>0</v>
      </c>
      <c r="M52" s="70">
        <f t="shared" si="10"/>
        <v>0</v>
      </c>
      <c r="N52" s="70">
        <f t="shared" si="11"/>
        <v>0</v>
      </c>
      <c r="O52" s="70">
        <f t="shared" si="12"/>
        <v>0</v>
      </c>
      <c r="P52" s="70">
        <f t="shared" si="13"/>
        <v>0</v>
      </c>
    </row>
    <row r="53" spans="1:16" s="86" customFormat="1" ht="25.5" x14ac:dyDescent="0.2">
      <c r="A53" s="152" t="s">
        <v>156</v>
      </c>
      <c r="B53" s="172" t="s">
        <v>148</v>
      </c>
      <c r="C53" s="175" t="s">
        <v>149</v>
      </c>
      <c r="D53" s="177" t="s">
        <v>81</v>
      </c>
      <c r="E53" s="170">
        <v>1</v>
      </c>
      <c r="F53" s="71"/>
      <c r="G53" s="71"/>
      <c r="H53" s="210">
        <f t="shared" si="7"/>
        <v>0</v>
      </c>
      <c r="I53" s="72"/>
      <c r="J53" s="72"/>
      <c r="K53" s="70">
        <f t="shared" si="8"/>
        <v>0</v>
      </c>
      <c r="L53" s="70">
        <f t="shared" si="9"/>
        <v>0</v>
      </c>
      <c r="M53" s="70">
        <f t="shared" si="10"/>
        <v>0</v>
      </c>
      <c r="N53" s="70">
        <f t="shared" si="11"/>
        <v>0</v>
      </c>
      <c r="O53" s="70">
        <f t="shared" si="12"/>
        <v>0</v>
      </c>
      <c r="P53" s="70">
        <f t="shared" si="13"/>
        <v>0</v>
      </c>
    </row>
    <row r="54" spans="1:16" s="86" customFormat="1" x14ac:dyDescent="0.2">
      <c r="A54" s="152" t="s">
        <v>157</v>
      </c>
      <c r="B54" s="172" t="s">
        <v>150</v>
      </c>
      <c r="C54" s="175" t="s">
        <v>151</v>
      </c>
      <c r="D54" s="177" t="s">
        <v>81</v>
      </c>
      <c r="E54" s="170">
        <v>1</v>
      </c>
      <c r="F54" s="71"/>
      <c r="G54" s="71"/>
      <c r="H54" s="210">
        <f t="shared" si="7"/>
        <v>0</v>
      </c>
      <c r="I54" s="72"/>
      <c r="J54" s="72"/>
      <c r="K54" s="70">
        <f t="shared" ref="K54" si="14">ROUND(SUM(H54:J54),2)</f>
        <v>0</v>
      </c>
      <c r="L54" s="70">
        <f t="shared" si="9"/>
        <v>0</v>
      </c>
      <c r="M54" s="70">
        <f t="shared" si="10"/>
        <v>0</v>
      </c>
      <c r="N54" s="70">
        <f t="shared" si="11"/>
        <v>0</v>
      </c>
      <c r="O54" s="70">
        <f t="shared" si="12"/>
        <v>0</v>
      </c>
      <c r="P54" s="70">
        <f t="shared" ref="P54" si="15">SUM(M54:O54)</f>
        <v>0</v>
      </c>
    </row>
    <row r="55" spans="1:16" s="86" customFormat="1" x14ac:dyDescent="0.2">
      <c r="A55" s="152"/>
      <c r="B55" s="172"/>
      <c r="C55" s="175"/>
      <c r="D55" s="177"/>
      <c r="E55" s="170"/>
      <c r="F55" s="71"/>
      <c r="G55" s="71"/>
      <c r="H55" s="210"/>
      <c r="I55" s="72"/>
      <c r="J55" s="72"/>
      <c r="K55" s="70"/>
      <c r="L55" s="70"/>
      <c r="M55" s="70"/>
      <c r="N55" s="70"/>
      <c r="O55" s="70"/>
      <c r="P55" s="70"/>
    </row>
    <row r="56" spans="1:16" x14ac:dyDescent="0.2">
      <c r="A56" s="152" t="s">
        <v>16</v>
      </c>
      <c r="B56" s="172" t="s">
        <v>266</v>
      </c>
      <c r="C56" s="177" t="s">
        <v>34</v>
      </c>
      <c r="D56" s="170">
        <v>1</v>
      </c>
      <c r="E56" s="71"/>
      <c r="F56" s="71"/>
      <c r="G56" s="210">
        <f>ROUND(E56*F56,2)</f>
        <v>0</v>
      </c>
      <c r="H56" s="72"/>
      <c r="I56" s="72"/>
      <c r="J56" s="70">
        <f t="shared" ref="J56:J57" si="16">ROUND(SUM(G56:I56),2)</f>
        <v>0</v>
      </c>
      <c r="K56" s="70">
        <f>ROUND(E56*D56,2)</f>
        <v>0</v>
      </c>
      <c r="L56" s="70">
        <f>ROUND(G56*D56,2)</f>
        <v>0</v>
      </c>
      <c r="M56" s="70">
        <f>ROUND(H56*D56,2)</f>
        <v>0</v>
      </c>
      <c r="N56" s="70">
        <f>ROUND(I56*D56,2)</f>
        <v>0</v>
      </c>
      <c r="O56" s="70">
        <f t="shared" ref="O56:P57" si="17">SUM(L56:N56)</f>
        <v>0</v>
      </c>
      <c r="P56" s="70">
        <f t="shared" si="17"/>
        <v>0</v>
      </c>
    </row>
    <row r="57" spans="1:16" ht="38.25" x14ac:dyDescent="0.2">
      <c r="A57" s="152" t="s">
        <v>17</v>
      </c>
      <c r="B57" s="172" t="s">
        <v>321</v>
      </c>
      <c r="C57" s="177" t="s">
        <v>267</v>
      </c>
      <c r="D57" s="170">
        <v>1</v>
      </c>
      <c r="E57" s="71"/>
      <c r="F57" s="71"/>
      <c r="G57" s="210">
        <f>ROUND(E57*F57,2)</f>
        <v>0</v>
      </c>
      <c r="H57" s="72"/>
      <c r="I57" s="72"/>
      <c r="J57" s="70">
        <f t="shared" si="16"/>
        <v>0</v>
      </c>
      <c r="K57" s="70">
        <f>ROUND(E57*D57,2)</f>
        <v>0</v>
      </c>
      <c r="L57" s="70">
        <f>ROUND(G57*D57,2)</f>
        <v>0</v>
      </c>
      <c r="M57" s="70">
        <f>ROUND(H57*D57,2)</f>
        <v>0</v>
      </c>
      <c r="N57" s="70">
        <f>ROUND(I57*D57,2)</f>
        <v>0</v>
      </c>
      <c r="O57" s="70">
        <f t="shared" si="17"/>
        <v>0</v>
      </c>
      <c r="P57" s="70">
        <f t="shared" si="17"/>
        <v>0</v>
      </c>
    </row>
    <row r="58" spans="1:16" x14ac:dyDescent="0.2">
      <c r="A58" s="85"/>
      <c r="B58" s="93"/>
      <c r="C58" s="85"/>
      <c r="D58" s="72"/>
      <c r="E58" s="72"/>
      <c r="F58" s="72"/>
      <c r="G58" s="242"/>
      <c r="H58" s="242"/>
      <c r="I58" s="242"/>
      <c r="J58" s="242" t="s">
        <v>71</v>
      </c>
      <c r="K58" s="72"/>
      <c r="L58" s="72"/>
      <c r="M58" s="72"/>
      <c r="N58" s="72"/>
      <c r="O58" s="107"/>
      <c r="P58" s="107"/>
    </row>
    <row r="59" spans="1:16" x14ac:dyDescent="0.2">
      <c r="A59" s="74"/>
      <c r="B59" s="163"/>
      <c r="C59" s="168"/>
      <c r="D59" s="167"/>
      <c r="E59" s="164"/>
      <c r="F59" s="167"/>
      <c r="G59" s="243"/>
      <c r="H59" s="244"/>
      <c r="I59" s="244"/>
      <c r="J59" s="245" t="s">
        <v>462</v>
      </c>
      <c r="K59" s="72"/>
      <c r="L59" s="72"/>
      <c r="M59" s="75"/>
      <c r="N59" s="108"/>
      <c r="O59" s="75"/>
      <c r="P59" s="75"/>
    </row>
    <row r="60" spans="1:16" x14ac:dyDescent="0.2">
      <c r="A60" s="85"/>
      <c r="B60" s="165"/>
      <c r="C60" s="169"/>
      <c r="D60" s="166"/>
      <c r="E60" s="166"/>
      <c r="F60" s="166"/>
      <c r="G60" s="244"/>
      <c r="H60" s="244"/>
      <c r="I60" s="244"/>
      <c r="J60" s="246" t="s">
        <v>72</v>
      </c>
      <c r="K60" s="72"/>
      <c r="L60" s="72"/>
      <c r="M60" s="72"/>
      <c r="N60" s="72"/>
      <c r="O60" s="94"/>
      <c r="P60" s="94"/>
    </row>
    <row r="63" spans="1:16" x14ac:dyDescent="0.2">
      <c r="B63" s="54" t="s">
        <v>2</v>
      </c>
    </row>
    <row r="64" spans="1:16" x14ac:dyDescent="0.2">
      <c r="B64" s="61"/>
    </row>
    <row r="65" spans="2:2" x14ac:dyDescent="0.2">
      <c r="B65" s="247" t="s">
        <v>471</v>
      </c>
    </row>
    <row r="66" spans="2:2" x14ac:dyDescent="0.2">
      <c r="B66" s="61"/>
    </row>
    <row r="67" spans="2:2" x14ac:dyDescent="0.2">
      <c r="B67" s="54" t="s">
        <v>2</v>
      </c>
    </row>
    <row r="69" spans="2:2" x14ac:dyDescent="0.2">
      <c r="B69" s="61" t="s">
        <v>269</v>
      </c>
    </row>
  </sheetData>
  <mergeCells count="19">
    <mergeCell ref="O16:O18"/>
    <mergeCell ref="P16:P18"/>
    <mergeCell ref="B19:C19"/>
    <mergeCell ref="F15:K15"/>
    <mergeCell ref="L15:P15"/>
    <mergeCell ref="F16:F18"/>
    <mergeCell ref="G16:G18"/>
    <mergeCell ref="H16:H18"/>
    <mergeCell ref="I16:I18"/>
    <mergeCell ref="J16:J18"/>
    <mergeCell ref="K16:K18"/>
    <mergeCell ref="L16:L18"/>
    <mergeCell ref="M16:M18"/>
    <mergeCell ref="E15:E18"/>
    <mergeCell ref="A15:A18"/>
    <mergeCell ref="B15:B18"/>
    <mergeCell ref="C15:C18"/>
    <mergeCell ref="D15:D18"/>
    <mergeCell ref="N16:N18"/>
  </mergeCells>
  <printOptions horizontalCentered="1"/>
  <pageMargins left="0.19685039370078741" right="0.19685039370078741" top="0.78740157480314965" bottom="0.39370078740157483" header="0.51181102362204722" footer="0.19685039370078741"/>
  <pageSetup paperSize="9" scale="68" firstPageNumber="9" orientation="landscape" horizontalDpi="4294967293" r:id="rId1"/>
  <headerFooter alignWithMargins="0">
    <oddFooter>&amp;R&amp;P</oddFooter>
  </headerFooter>
  <ignoredErrors>
    <ignoredError sqref="A4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Buvn_koptame</vt:lpstr>
      <vt:lpstr>Kops</vt:lpstr>
      <vt:lpstr>Būvdarbi 1. kārta</vt:lpstr>
      <vt:lpstr>Būvdarbi 2.kārta</vt:lpstr>
      <vt:lpstr>Buvn_koptame!Print_Area</vt:lpstr>
      <vt:lpstr>Kops!Print_Area</vt:lpstr>
      <vt:lpstr>'Būvdarbi 2.kārta'!Print_Titles</vt:lpstr>
      <vt:lpstr>Kops!Print_Titles</vt:lpstr>
    </vt:vector>
  </TitlesOfParts>
  <Company>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Raivis</dc:creator>
  <cp:lastModifiedBy>Valda Stova</cp:lastModifiedBy>
  <cp:lastPrinted>2017-06-16T08:18:47Z</cp:lastPrinted>
  <dcterms:created xsi:type="dcterms:W3CDTF">2005-05-24T09:23:10Z</dcterms:created>
  <dcterms:modified xsi:type="dcterms:W3CDTF">2017-07-03T11:35:00Z</dcterms:modified>
</cp:coreProperties>
</file>